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Ibayi\OneDrive - CGIAR\work\AMR work\1 CG work\Survey Tool\Proposal\Point of cow\Veterinary Study\"/>
    </mc:Choice>
  </mc:AlternateContent>
  <xr:revisionPtr revIDLastSave="0" documentId="13_ncr:1_{7423124D-F3DE-447D-9CBE-FA37F2FEDC41}" xr6:coauthVersionLast="47" xr6:coauthVersionMax="47" xr10:uidLastSave="{00000000-0000-0000-0000-000000000000}"/>
  <bookViews>
    <workbookView xWindow="28680" yWindow="-120" windowWidth="29040" windowHeight="15720" xr2:uid="{B35291DB-2619-4BD6-AD00-713E4DC9EAF3}"/>
  </bookViews>
  <sheets>
    <sheet name="survey" sheetId="1" r:id="rId1"/>
    <sheet name="choices" sheetId="2" r:id="rId2"/>
    <sheet name="settings" sheetId="3" r:id="rId3"/>
  </sheets>
  <definedNames>
    <definedName name="_xlnm._FilterDatabase" localSheetId="0" hidden="1">survey!$A$1:$M$87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3" i="1" l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G66" i="1"/>
  <c r="G67" i="1"/>
  <c r="G68" i="1"/>
  <c r="G69" i="1"/>
  <c r="G70" i="1"/>
  <c r="E66" i="1"/>
  <c r="E67" i="1"/>
  <c r="E68" i="1"/>
  <c r="E69" i="1"/>
  <c r="I70" i="1" s="1"/>
  <c r="E70" i="1"/>
  <c r="E54" i="1"/>
  <c r="G54" i="1"/>
  <c r="G44" i="1"/>
  <c r="E44" i="1"/>
  <c r="E43" i="1"/>
  <c r="G18" i="1"/>
  <c r="E18" i="1"/>
  <c r="G41" i="1" l="1"/>
  <c r="G42" i="1"/>
  <c r="G43" i="1"/>
  <c r="G45" i="1"/>
  <c r="G46" i="1"/>
  <c r="G47" i="1"/>
  <c r="G48" i="1"/>
  <c r="G49" i="1"/>
  <c r="G51" i="1"/>
  <c r="G55" i="1"/>
  <c r="G56" i="1"/>
  <c r="G57" i="1"/>
  <c r="G58" i="1"/>
  <c r="G59" i="1"/>
  <c r="G60" i="1"/>
  <c r="G61" i="1"/>
  <c r="G62" i="1"/>
  <c r="G63" i="1"/>
  <c r="E55" i="1"/>
  <c r="E56" i="1"/>
  <c r="E57" i="1"/>
  <c r="E58" i="1"/>
  <c r="E59" i="1"/>
  <c r="E60" i="1"/>
  <c r="E61" i="1"/>
  <c r="E62" i="1"/>
  <c r="E63" i="1"/>
  <c r="E41" i="1"/>
  <c r="E42" i="1"/>
  <c r="K43" i="1" s="1"/>
  <c r="E45" i="1"/>
  <c r="E46" i="1"/>
  <c r="E47" i="1"/>
  <c r="E48" i="1"/>
  <c r="E49" i="1"/>
  <c r="E51" i="1"/>
  <c r="G12" i="1"/>
  <c r="G13" i="1"/>
  <c r="G14" i="1"/>
  <c r="G15" i="1"/>
  <c r="G16" i="1"/>
  <c r="G17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E12" i="1"/>
  <c r="E13" i="1"/>
  <c r="E14" i="1"/>
  <c r="E15" i="1"/>
  <c r="E16" i="1"/>
  <c r="E17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G3" i="1"/>
  <c r="G4" i="1"/>
  <c r="G5" i="1"/>
  <c r="G6" i="1"/>
  <c r="G7" i="1"/>
  <c r="G8" i="1"/>
  <c r="G9" i="1"/>
  <c r="G2" i="1"/>
  <c r="E3" i="1"/>
  <c r="E4" i="1"/>
  <c r="E5" i="1"/>
  <c r="E6" i="1"/>
  <c r="E7" i="1"/>
  <c r="E8" i="1"/>
  <c r="I9" i="1" s="1"/>
  <c r="E9" i="1"/>
  <c r="E2" i="1"/>
  <c r="I68" i="1" l="1"/>
  <c r="I67" i="1"/>
  <c r="I66" i="1"/>
  <c r="I26" i="1"/>
  <c r="I23" i="1"/>
  <c r="I22" i="1"/>
  <c r="I21" i="1"/>
  <c r="I24" i="1"/>
</calcChain>
</file>

<file path=xl/sharedStrings.xml><?xml version="1.0" encoding="utf-8"?>
<sst xmlns="http://schemas.openxmlformats.org/spreadsheetml/2006/main" count="1162" uniqueCount="702">
  <si>
    <t>type</t>
  </si>
  <si>
    <t>name</t>
  </si>
  <si>
    <t>label</t>
  </si>
  <si>
    <t>constraint</t>
  </si>
  <si>
    <t>relevant</t>
  </si>
  <si>
    <t>appearance</t>
  </si>
  <si>
    <t>hint</t>
  </si>
  <si>
    <t>required</t>
  </si>
  <si>
    <t>begin_group</t>
  </si>
  <si>
    <t>barcode</t>
  </si>
  <si>
    <t>scan_consent</t>
  </si>
  <si>
    <t>quick</t>
  </si>
  <si>
    <t>yes</t>
  </si>
  <si>
    <t>select_one highest_level_qualification_ahsp</t>
  </si>
  <si>
    <t>highest_level_qualification_ahsp</t>
  </si>
  <si>
    <t>integer</t>
  </si>
  <si>
    <t>year_birth</t>
  </si>
  <si>
    <t>.&gt;=1930 and .&lt;=2006</t>
  </si>
  <si>
    <t>select_one gender</t>
  </si>
  <si>
    <t>gender</t>
  </si>
  <si>
    <t>years_practising</t>
  </si>
  <si>
    <t>select_one employement</t>
  </si>
  <si>
    <t>employement</t>
  </si>
  <si>
    <t>select_multiple employer or_other</t>
  </si>
  <si>
    <t>employer</t>
  </si>
  <si>
    <t>end_group</t>
  </si>
  <si>
    <t>select_multiple criteria_treatment or_other</t>
  </si>
  <si>
    <t>criteria_treatment</t>
  </si>
  <si>
    <t>mild_treatment</t>
  </si>
  <si>
    <t>moderate_treatment</t>
  </si>
  <si>
    <t>severe_treatment</t>
  </si>
  <si>
    <t>sample_analysis</t>
  </si>
  <si>
    <t>frequency_diagnostic_test</t>
  </si>
  <si>
    <t>test_undertaken</t>
  </si>
  <si>
    <t>reason_not_undertaking_test</t>
  </si>
  <si>
    <t>select_multiple factor_decision_of_taking_samples or_other</t>
  </si>
  <si>
    <t>factor_decison_taking_samples</t>
  </si>
  <si>
    <t>decision_of_supsected_pathogen</t>
  </si>
  <si>
    <t>text</t>
  </si>
  <si>
    <t>brand_antibiotics_staphylococcus_aureus</t>
  </si>
  <si>
    <t>number_parenteral_injections_staphylococcus_aureus</t>
  </si>
  <si>
    <t>brand_antibiotics_staphylococcus_uberis</t>
  </si>
  <si>
    <t>number_parenteral_injections_staphylococcus_uberis</t>
  </si>
  <si>
    <t>number_parenteral_injections_nonaureus_staphylococci</t>
  </si>
  <si>
    <t>brand_antibiotics_e.coli</t>
  </si>
  <si>
    <t>number_parenteral_injections_e.coli</t>
  </si>
  <si>
    <t>brand_antibiotics_klebsiella_spp</t>
  </si>
  <si>
    <t>number_parenteral_injections_klebsiella_spp</t>
  </si>
  <si>
    <t>antibiotic_brand_name</t>
  </si>
  <si>
    <t>use drug book to help jog memory</t>
  </si>
  <si>
    <t>number_of_cases_drugs_used</t>
  </si>
  <si>
    <t>antibiotic_treatment</t>
  </si>
  <si>
    <t>select_multiple factors_choice_antibiotic or_other</t>
  </si>
  <si>
    <t>factors_considered_choice__of_antibiotic</t>
  </si>
  <si>
    <t>duration_of_treatment</t>
  </si>
  <si>
    <t>options_after_failed_treatment</t>
  </si>
  <si>
    <t>combinations_of_antibiotics</t>
  </si>
  <si>
    <t>How often do you use/ recommend other treatments besides antibiotics in cases of clinical mastitis?</t>
  </si>
  <si>
    <t>frequent_milking</t>
  </si>
  <si>
    <t>fluid_therapy</t>
  </si>
  <si>
    <t>oxytocin</t>
  </si>
  <si>
    <t>nsaids</t>
  </si>
  <si>
    <t>massage_and_heat</t>
  </si>
  <si>
    <t>corticosteroids</t>
  </si>
  <si>
    <t>calcium_intravenous</t>
  </si>
  <si>
    <t>other</t>
  </si>
  <si>
    <t>combination_of_nsaids_with_antibiotic</t>
  </si>
  <si>
    <t>separated by a comma</t>
  </si>
  <si>
    <t>nsaids_supporting_medication_without_antibiotics</t>
  </si>
  <si>
    <t>follow_up_on_treatment_success</t>
  </si>
  <si>
    <t>select_multiple follow_up_methods or_other</t>
  </si>
  <si>
    <t>follow_up_methods</t>
  </si>
  <si>
    <t>Perceptions related to mastitis</t>
  </si>
  <si>
    <t>likert</t>
  </si>
  <si>
    <t>udder_health_boosts_within_remit_of_veterinarians</t>
  </si>
  <si>
    <t>highly_motivated_working_on_udder_health</t>
  </si>
  <si>
    <t>worried</t>
  </si>
  <si>
    <t>can_influence_improve_udder_health</t>
  </si>
  <si>
    <t>need_more_knowledge_on_udder_health</t>
  </si>
  <si>
    <t>post_graduate_courses_on_udder_health_are_important</t>
  </si>
  <si>
    <t>farmers_in_trust_their_veterinarian_affect_the_implementation_of_advice</t>
  </si>
  <si>
    <t>more_veterinarians_result_to_less_chances_of_implementataion_of_advice</t>
  </si>
  <si>
    <t>i_often_take_initiative_to_talk_about_udder_health</t>
  </si>
  <si>
    <t>bad_farm_management_makes_udder_health_conversations_necessary</t>
  </si>
  <si>
    <t>when_farmer_does_not_perceive_a_problem_still_talk_about_udder_health</t>
  </si>
  <si>
    <t>list_name</t>
  </si>
  <si>
    <t>bvm</t>
  </si>
  <si>
    <t>BVM</t>
  </si>
  <si>
    <t>bsc</t>
  </si>
  <si>
    <t>BSc</t>
  </si>
  <si>
    <t>diploma</t>
  </si>
  <si>
    <t>Diploma</t>
  </si>
  <si>
    <t>cert</t>
  </si>
  <si>
    <t>Certificate</t>
  </si>
  <si>
    <t>none</t>
  </si>
  <si>
    <t>None</t>
  </si>
  <si>
    <t>male</t>
  </si>
  <si>
    <t>Male</t>
  </si>
  <si>
    <t>female</t>
  </si>
  <si>
    <t>Female</t>
  </si>
  <si>
    <t>Yes</t>
  </si>
  <si>
    <t>no</t>
  </si>
  <si>
    <t>No</t>
  </si>
  <si>
    <t>gok</t>
  </si>
  <si>
    <t>GoK</t>
  </si>
  <si>
    <t>clinic</t>
  </si>
  <si>
    <t>Clinic</t>
  </si>
  <si>
    <t>cooperative</t>
  </si>
  <si>
    <t>Cooperative</t>
  </si>
  <si>
    <t>association</t>
  </si>
  <si>
    <t>Association</t>
  </si>
  <si>
    <t>clinical_signs</t>
  </si>
  <si>
    <t>Clinical signs of disease in the milk and udder</t>
  </si>
  <si>
    <t>body_temp</t>
  </si>
  <si>
    <t>Body temperature</t>
  </si>
  <si>
    <t>cmt</t>
  </si>
  <si>
    <t>California Mastitis Test</t>
  </si>
  <si>
    <t>scc</t>
  </si>
  <si>
    <t>Somatic Cell Count</t>
  </si>
  <si>
    <t>cow_related_factors</t>
  </si>
  <si>
    <t>Cow-related factors, e.g lactation, days in lactation, previous mastitis cases</t>
  </si>
  <si>
    <t>herd_related_factors</t>
  </si>
  <si>
    <t>Herd-related factors, e.g new infection rates, other cases of infections.</t>
  </si>
  <si>
    <t>farmers_attitude</t>
  </si>
  <si>
    <t>The farmers attitude towards treatment</t>
  </si>
  <si>
    <t>Other</t>
  </si>
  <si>
    <t>always</t>
  </si>
  <si>
    <t>Always</t>
  </si>
  <si>
    <t>sometimes</t>
  </si>
  <si>
    <t>Sometimes</t>
  </si>
  <si>
    <t>never</t>
  </si>
  <si>
    <t>Never</t>
  </si>
  <si>
    <t>microbiology</t>
  </si>
  <si>
    <t>Microbiology (Culture and Susceptibility test)</t>
  </si>
  <si>
    <t>High cost, farmers are not willing to pay</t>
  </si>
  <si>
    <t>See no need to perform the test</t>
  </si>
  <si>
    <t>Long waiting period to perform the test</t>
  </si>
  <si>
    <t xml:space="preserve">Labs are too far away </t>
  </si>
  <si>
    <t>Confidence in test result</t>
  </si>
  <si>
    <t>factor_decision_of_taking_samples</t>
  </si>
  <si>
    <t>Appearance of the milk</t>
  </si>
  <si>
    <t>The type of herd (such as herd size)</t>
  </si>
  <si>
    <t>The farmers attitude towards sample analysis</t>
  </si>
  <si>
    <t>The severity of the case</t>
  </si>
  <si>
    <t>Cow related factors e.g. number of lactation, days in lactation, mastitis history</t>
  </si>
  <si>
    <t>Herd related factors e.g. new infection rate, other known cases of mastitis</t>
  </si>
  <si>
    <t>None of the above</t>
  </si>
  <si>
    <t>decision_of_suspected_pathogen</t>
  </si>
  <si>
    <t>Appearance of the milk e.g consistency, colour, smell</t>
  </si>
  <si>
    <t>How quickly signs of disease appeared</t>
  </si>
  <si>
    <t xml:space="preserve">The farmers attitude twards  a specific treatment </t>
  </si>
  <si>
    <t>Knowledge about pathogens in previous cases of mastitis in the same herd</t>
  </si>
  <si>
    <t>Knowledge about pathogens in previous cases of mastitis in the same animal</t>
  </si>
  <si>
    <t>General conditions of the cow</t>
  </si>
  <si>
    <t>Nothing,I treat without concern of pathogen involved</t>
  </si>
  <si>
    <t>genta-100</t>
  </si>
  <si>
    <t>Genta-100</t>
  </si>
  <si>
    <t>penstrep</t>
  </si>
  <si>
    <t>Penstrep</t>
  </si>
  <si>
    <t>meroquin</t>
  </si>
  <si>
    <t>Meroquin</t>
  </si>
  <si>
    <t>adamycin</t>
  </si>
  <si>
    <t>Adamycin</t>
  </si>
  <si>
    <t>adacycline</t>
  </si>
  <si>
    <t>Adacycline</t>
  </si>
  <si>
    <t>vetgenta</t>
  </si>
  <si>
    <t>Vetgenta</t>
  </si>
  <si>
    <t>tylosin</t>
  </si>
  <si>
    <t>Tylosin</t>
  </si>
  <si>
    <t>oxy-met</t>
  </si>
  <si>
    <t>Oxy-met</t>
  </si>
  <si>
    <t>trimovet</t>
  </si>
  <si>
    <t>Trimovet</t>
  </si>
  <si>
    <t>intrafer</t>
  </si>
  <si>
    <t>Intrafer</t>
  </si>
  <si>
    <t>enrosol</t>
  </si>
  <si>
    <t>Enrosol</t>
  </si>
  <si>
    <t>kombitrim</t>
  </si>
  <si>
    <t>Kombitrim</t>
  </si>
  <si>
    <t>oxycycline</t>
  </si>
  <si>
    <t>Oxycycline</t>
  </si>
  <si>
    <t>gentamast</t>
  </si>
  <si>
    <t>Gentamast</t>
  </si>
  <si>
    <t>Bovaclox dc</t>
  </si>
  <si>
    <t>Cost of antibiotic</t>
  </si>
  <si>
    <t>Availability of the antibiotics</t>
  </si>
  <si>
    <t>Farmers attitude or preference</t>
  </si>
  <si>
    <t>Suspected pathogen involved</t>
  </si>
  <si>
    <t>Use another antibiotic</t>
  </si>
  <si>
    <t>Increase the number of days administered</t>
  </si>
  <si>
    <t>Increase the dosage</t>
  </si>
  <si>
    <t>Phone call the farmer and ask if the clinical signs has been resolved</t>
  </si>
  <si>
    <t>Perform a follow up test and check</t>
  </si>
  <si>
    <t>Ask the farmerat next herd visit</t>
  </si>
  <si>
    <t>Strongly Agree</t>
  </si>
  <si>
    <t>agree</t>
  </si>
  <si>
    <t>Agree</t>
  </si>
  <si>
    <t>disagree</t>
  </si>
  <si>
    <t>Disagree</t>
  </si>
  <si>
    <t>Strongly Disagree</t>
  </si>
  <si>
    <t>form_id</t>
  </si>
  <si>
    <t>form_title</t>
  </si>
  <si>
    <t>version</t>
  </si>
  <si>
    <t>raw_label</t>
  </si>
  <si>
    <t>s1</t>
  </si>
  <si>
    <t>q1</t>
  </si>
  <si>
    <t>q2</t>
  </si>
  <si>
    <t>q3</t>
  </si>
  <si>
    <t>q4</t>
  </si>
  <si>
    <t>q5</t>
  </si>
  <si>
    <t>q6</t>
  </si>
  <si>
    <t>q7</t>
  </si>
  <si>
    <t>Demographic Information</t>
  </si>
  <si>
    <t>Scan Consent</t>
  </si>
  <si>
    <t>What is your highest level of qualification in Animal Health?</t>
  </si>
  <si>
    <t>Year of Birth?</t>
  </si>
  <si>
    <t>Gender of Clinician/ Animal health service provider.</t>
  </si>
  <si>
    <t>How many years have you been practising Clinical work?</t>
  </si>
  <si>
    <t>Are you employed?</t>
  </si>
  <si>
    <t>s2</t>
  </si>
  <si>
    <t>s3</t>
  </si>
  <si>
    <t>grp_veterinarian_routines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</si>
  <si>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</si>
  <si>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</si>
  <si>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</si>
  <si>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</si>
  <si>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</si>
  <si>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</si>
  <si>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</si>
  <si>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</si>
  <si>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</si>
  <si>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</si>
  <si>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</si>
  <si>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</si>
  <si>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</si>
  <si>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</si>
  <si>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</si>
  <si>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On which criteria do you base your choices when initiating treatment of mastitis?</t>
  </si>
  <si>
    <t>Which factors do you consider in the decision of taking samples?</t>
  </si>
  <si>
    <t>Approximately how many cases of mastitis do you treat yourself per month?</t>
  </si>
  <si>
    <t>How often do you perform a diagnostic test on a suspected sick animal before initiating treatment?</t>
  </si>
  <si>
    <t>q23</t>
  </si>
  <si>
    <t>Which test did you undertake?</t>
  </si>
  <si>
    <t>What are the reasons for not undertaing any test before initiating treatment?</t>
  </si>
  <si>
    <t>How often do you start antibiotic treatment in mild cases</t>
  </si>
  <si>
    <t>only the milk is affected, no udder related or systemic signs</t>
  </si>
  <si>
    <t>select_one always_sometimes_never</t>
  </si>
  <si>
    <t>always_sometimes_never</t>
  </si>
  <si>
    <t>Before sample analysis results are available or if you don't perform diagnostics what do you base the decision of suspected pathogen?</t>
  </si>
  <si>
    <t>&lt;span style="color:blue"&gt;Staphylococcus aureus:&lt;/span&gt;Which antibiotic do you use?</t>
  </si>
  <si>
    <t>&lt;span style="color:blue"&gt;Staphylococcus aureus:&lt;/span&gt;How many number of recommended parenteral injections do you give?</t>
  </si>
  <si>
    <t>Choice of medication and method of administration</t>
  </si>
  <si>
    <t>&lt;span style="color:blue"&gt;Staphylococcus uberis:&lt;/span&gt;Which antibiotic do you use?</t>
  </si>
  <si>
    <t>&lt;span style="color:blue"&gt;Staphylococcus uberis:&lt;/span&gt;How many number of recommended parenteral injections do you give?</t>
  </si>
  <si>
    <t>&lt;span style="color:blue"&gt;Nonaureus staphylococci (Coagulase negative staphylococci):&lt;/span&gt;Which antibiotic do you use?</t>
  </si>
  <si>
    <t>&lt;span style="color:blue"&gt;E.coli:&lt;/span&gt;Which antibiotic do you use?</t>
  </si>
  <si>
    <t>&lt;span style="color:blue"&gt;E.coli:&lt;/span&gt;How many number of recommended parenteral injections do you give?</t>
  </si>
  <si>
    <t>&lt;span style="color:blue"&gt;Klebsiella spp:&lt;/span&gt;Which antibiotic do you use?</t>
  </si>
  <si>
    <t>&lt;span style="color:blue"&gt;Klebsiella spp:&lt;/span&gt;How many number of recommended parenteral injections do you give?</t>
  </si>
  <si>
    <t>How many different types of antibiotic brand do you commonly use?</t>
  </si>
  <si>
    <t>Type the antibiotic brand name</t>
  </si>
  <si>
    <t>How often would you use supporting medication from the classes of NSAIDs alone, without antibiotic therapy, in cases of clinical mastitis?</t>
  </si>
  <si>
    <t>How often do you follow up on treatment success?</t>
  </si>
  <si>
    <t>Increase in udder health comes within the remit of veterinarians</t>
  </si>
  <si>
    <t>I worry about mastitis</t>
  </si>
  <si>
    <t>I have a lot of influence to improve udder health</t>
  </si>
  <si>
    <t>It is easier to advise farmers with clear udder health problems</t>
  </si>
  <si>
    <t>s4</t>
  </si>
  <si>
    <t>grp_decion_making_processes</t>
  </si>
  <si>
    <t>q</t>
  </si>
  <si>
    <t>grp_demographics</t>
  </si>
  <si>
    <t>Veterinarian routines at the diagnoses of Clinical mastitis</t>
  </si>
  <si>
    <t>approximate_mastitis_treated_per_month</t>
  </si>
  <si>
    <t>general_condition_of_cow</t>
  </si>
  <si>
    <t xml:space="preserve">The general condition of the cow </t>
  </si>
  <si>
    <t>How often do you start antibiotic treatment in moderate cases</t>
  </si>
  <si>
    <t>milk and udder is affected</t>
  </si>
  <si>
    <t>How often do you start antibiotic treatment in severe cases</t>
  </si>
  <si>
    <t>milk, udder and general condition is affected</t>
  </si>
  <si>
    <t>diagnosis</t>
  </si>
  <si>
    <t>Diagnosis</t>
  </si>
  <si>
    <t>Do you think sample analysis is an important tool in decision-making when it comes to treatment of mastitis?</t>
  </si>
  <si>
    <t>Among the &lt;span style="color:#63AB53"&gt;${s2q1_approximate_mastitis_treated_per_month}&lt;/span&gt; mastitis cases how many did you perform a diagnostic test before initiating treatment?</t>
  </si>
  <si>
    <t>mastitis_test</t>
  </si>
  <si>
    <t>high_cost_farmers_not_willing</t>
  </si>
  <si>
    <t>see_no_need</t>
  </si>
  <si>
    <t>long_waiting_period</t>
  </si>
  <si>
    <t>labs_too_far</t>
  </si>
  <si>
    <t>confidence_in_test</t>
  </si>
  <si>
    <t>milk_appearance</t>
  </si>
  <si>
    <t>type_of_herd</t>
  </si>
  <si>
    <t>farmer_attitude</t>
  </si>
  <si>
    <t>severity_of_case</t>
  </si>
  <si>
    <t>none_of_the_above</t>
  </si>
  <si>
    <t>select_multiple decision_of_suspected_pathogen or_other</t>
  </si>
  <si>
    <t>how_quickly_signs_of_disease_appeared</t>
  </si>
  <si>
    <t>farmers_attitude_towards_specific_treatment</t>
  </si>
  <si>
    <t>knowledge_about_pathogens_in_previous_cases_of_mastitis_in_the_same_herd</t>
  </si>
  <si>
    <t>knowledge_about_pathogens_in_previous_cases_of_mastitis_in_the_same_animal</t>
  </si>
  <si>
    <t>general_condition_of_the_cow</t>
  </si>
  <si>
    <t>nothing_treat_without_concern_of_pathogen_involved</t>
  </si>
  <si>
    <t>sulfadimethoxazole</t>
  </si>
  <si>
    <t>Sulfadimethoxazole</t>
  </si>
  <si>
    <t>doxycycline</t>
  </si>
  <si>
    <t>Doxycycline</t>
  </si>
  <si>
    <t>oxytetracycline</t>
  </si>
  <si>
    <t>Oxytetracycline</t>
  </si>
  <si>
    <t>tetracycline</t>
  </si>
  <si>
    <t>Tetracycline</t>
  </si>
  <si>
    <t>colistin</t>
  </si>
  <si>
    <t>Colistin</t>
  </si>
  <si>
    <t>amikacin</t>
  </si>
  <si>
    <t>Amikacin</t>
  </si>
  <si>
    <t>amoxicillin</t>
  </si>
  <si>
    <t>Amoxicillin</t>
  </si>
  <si>
    <t>amoxicillin_clavulanicacid</t>
  </si>
  <si>
    <t>Amoxicillin + Clavulanic acid</t>
  </si>
  <si>
    <t>ampicillin</t>
  </si>
  <si>
    <t>Ampicillin</t>
  </si>
  <si>
    <t>ampicillin_sulbactam</t>
  </si>
  <si>
    <t>Ampicillin + Sulbactam</t>
  </si>
  <si>
    <t>apramycin</t>
  </si>
  <si>
    <t>Apramycin</t>
  </si>
  <si>
    <t>aspoxicilin</t>
  </si>
  <si>
    <t>Aspoxicilin</t>
  </si>
  <si>
    <t>avilamycin</t>
  </si>
  <si>
    <t>Avilamycin</t>
  </si>
  <si>
    <t>bacitracin</t>
  </si>
  <si>
    <t>Bacitracin</t>
  </si>
  <si>
    <t>baquiloprim</t>
  </si>
  <si>
    <t>Baquiloprim</t>
  </si>
  <si>
    <t>benethaminepenicillin</t>
  </si>
  <si>
    <t>Benethamine penicillin</t>
  </si>
  <si>
    <t>benzylpenicillin</t>
  </si>
  <si>
    <t>Benzylpenicillin</t>
  </si>
  <si>
    <t>benzylpenicillinprocaine</t>
  </si>
  <si>
    <t>Benzylpenicillin procaine</t>
  </si>
  <si>
    <t>bicozamycin</t>
  </si>
  <si>
    <t>Bicozamycin</t>
  </si>
  <si>
    <t>carbadox</t>
  </si>
  <si>
    <t>Carbadox</t>
  </si>
  <si>
    <t>carbomycin</t>
  </si>
  <si>
    <t>Carbomycin</t>
  </si>
  <si>
    <t>cefacetrile</t>
  </si>
  <si>
    <t>Cefacetrile</t>
  </si>
  <si>
    <t>cefalexin</t>
  </si>
  <si>
    <t>Cefalexin</t>
  </si>
  <si>
    <t>cefalonium</t>
  </si>
  <si>
    <t>Cefalonium</t>
  </si>
  <si>
    <t>cefalotin</t>
  </si>
  <si>
    <t>Cefalotin</t>
  </si>
  <si>
    <t>cefapyrin</t>
  </si>
  <si>
    <t>Cefapyrin</t>
  </si>
  <si>
    <t>cefazolin</t>
  </si>
  <si>
    <t>Cefazolin</t>
  </si>
  <si>
    <t>cefoperazone</t>
  </si>
  <si>
    <t>Cefoperazone</t>
  </si>
  <si>
    <t>cefquinome</t>
  </si>
  <si>
    <t>Cefquinome</t>
  </si>
  <si>
    <t>ceftiofur</t>
  </si>
  <si>
    <t>Ceftiofur</t>
  </si>
  <si>
    <t>ceftriaxone</t>
  </si>
  <si>
    <t>Ceftriaxone</t>
  </si>
  <si>
    <t>cefuroxime</t>
  </si>
  <si>
    <t>Cefuroxime</t>
  </si>
  <si>
    <t>chlortetracycline</t>
  </si>
  <si>
    <t>Chlortetracycline</t>
  </si>
  <si>
    <t>ciprofloxacin</t>
  </si>
  <si>
    <t>Ciprofloxacin</t>
  </si>
  <si>
    <t>cloxacillin</t>
  </si>
  <si>
    <t>Cloxacillin</t>
  </si>
  <si>
    <t>danofloxacin</t>
  </si>
  <si>
    <t>Danofloxacin</t>
  </si>
  <si>
    <t>dicloxacillin</t>
  </si>
  <si>
    <t>Dicloxacillin</t>
  </si>
  <si>
    <t>difloxacin</t>
  </si>
  <si>
    <t>Difloxacin</t>
  </si>
  <si>
    <t>dihydrostreptomycin</t>
  </si>
  <si>
    <t>Dihydrostreptomycin</t>
  </si>
  <si>
    <t>enramycin</t>
  </si>
  <si>
    <t>Enramycin</t>
  </si>
  <si>
    <t>enrofloxacin</t>
  </si>
  <si>
    <t>Enrofloxacin</t>
  </si>
  <si>
    <t>erythromycin</t>
  </si>
  <si>
    <t>Erythromycin</t>
  </si>
  <si>
    <t>florphenicol</t>
  </si>
  <si>
    <t>Florphenicol</t>
  </si>
  <si>
    <t>flumequin</t>
  </si>
  <si>
    <t>Flumequin</t>
  </si>
  <si>
    <t>fortimycin</t>
  </si>
  <si>
    <t>Fortimycin</t>
  </si>
  <si>
    <t>fosfomycin</t>
  </si>
  <si>
    <t>Fosfomycin</t>
  </si>
  <si>
    <t>framycetin</t>
  </si>
  <si>
    <t>Framycetin</t>
  </si>
  <si>
    <t>fusidicacid</t>
  </si>
  <si>
    <t>Fusidic acid</t>
  </si>
  <si>
    <t>gamithromycin</t>
  </si>
  <si>
    <t>Gamithromycin</t>
  </si>
  <si>
    <t>gentamicin</t>
  </si>
  <si>
    <t>Gentamicin</t>
  </si>
  <si>
    <t>gramicidin</t>
  </si>
  <si>
    <t>Gramicidin</t>
  </si>
  <si>
    <t>hetacillin</t>
  </si>
  <si>
    <t>Hetacillin</t>
  </si>
  <si>
    <t>josamycin</t>
  </si>
  <si>
    <t>Josamycin</t>
  </si>
  <si>
    <t>kanamycin</t>
  </si>
  <si>
    <t>Kanamycin</t>
  </si>
  <si>
    <t>kitasamycin</t>
  </si>
  <si>
    <t>Kitasamycin</t>
  </si>
  <si>
    <t>lasalocid</t>
  </si>
  <si>
    <t>Lasalocid</t>
  </si>
  <si>
    <t>lincomycin</t>
  </si>
  <si>
    <t>Lincomycin</t>
  </si>
  <si>
    <t>maduramycin</t>
  </si>
  <si>
    <t>Maduramycin</t>
  </si>
  <si>
    <t>marbofloxacin</t>
  </si>
  <si>
    <t>Marbofloxacin</t>
  </si>
  <si>
    <t>mecillinam</t>
  </si>
  <si>
    <t>Mecillinam</t>
  </si>
  <si>
    <t>miloxacin</t>
  </si>
  <si>
    <t>Miloxacin</t>
  </si>
  <si>
    <t>mirosamycin</t>
  </si>
  <si>
    <t>Mirosamycin</t>
  </si>
  <si>
    <t>monensin</t>
  </si>
  <si>
    <t>Monensin</t>
  </si>
  <si>
    <t>nafcillin</t>
  </si>
  <si>
    <t>Nafcillin</t>
  </si>
  <si>
    <t>nalidixicacid</t>
  </si>
  <si>
    <t>Nalidixic acid</t>
  </si>
  <si>
    <t>narasin</t>
  </si>
  <si>
    <t>Narasin</t>
  </si>
  <si>
    <t>neomycin</t>
  </si>
  <si>
    <t>Neomycin</t>
  </si>
  <si>
    <t>nitarsone</t>
  </si>
  <si>
    <t>Nitarsone</t>
  </si>
  <si>
    <t>norfloxacin</t>
  </si>
  <si>
    <t>Norfloxacin</t>
  </si>
  <si>
    <t>nosiheptide</t>
  </si>
  <si>
    <t>Nosiheptide</t>
  </si>
  <si>
    <t>novobiocin</t>
  </si>
  <si>
    <t>Novobiocin</t>
  </si>
  <si>
    <t>ofloxacin</t>
  </si>
  <si>
    <t>Ofloxacin</t>
  </si>
  <si>
    <t>olaquindox</t>
  </si>
  <si>
    <t>Olaquindox</t>
  </si>
  <si>
    <t>oleandomycin</t>
  </si>
  <si>
    <t>Oleandomycin</t>
  </si>
  <si>
    <t>orbifloxacin</t>
  </si>
  <si>
    <t>Orbifloxacin</t>
  </si>
  <si>
    <t>ormetoprim</t>
  </si>
  <si>
    <t>Ormetoprim</t>
  </si>
  <si>
    <t>ormetoprim_sulfadimethoxine</t>
  </si>
  <si>
    <t>Ormetoprim + sulfadimethoxine</t>
  </si>
  <si>
    <t>oxacillin</t>
  </si>
  <si>
    <t>Oxacillin</t>
  </si>
  <si>
    <t>oxolinicacid</t>
  </si>
  <si>
    <t>Oxolinic acid</t>
  </si>
  <si>
    <t>paromomycin</t>
  </si>
  <si>
    <t>Paromomycin</t>
  </si>
  <si>
    <t>penethamate_hydroiodide</t>
  </si>
  <si>
    <t>Penethamate (hydroiodide)</t>
  </si>
  <si>
    <t>phenethicillin</t>
  </si>
  <si>
    <t>Phenethicillin</t>
  </si>
  <si>
    <t>phenoxymethylpenicillin</t>
  </si>
  <si>
    <t>Phenoxymethylpenicillin</t>
  </si>
  <si>
    <t>phthalylsulfathiazole</t>
  </si>
  <si>
    <t>Phthalylsulfathiazole</t>
  </si>
  <si>
    <t>pirlimycin</t>
  </si>
  <si>
    <t>Pirlimycin</t>
  </si>
  <si>
    <t>polymixin</t>
  </si>
  <si>
    <t>Polymixin</t>
  </si>
  <si>
    <t>rifampicin</t>
  </si>
  <si>
    <t>Rifampicin</t>
  </si>
  <si>
    <t>rifaximin</t>
  </si>
  <si>
    <t>Rifaximin</t>
  </si>
  <si>
    <t>roxarsone</t>
  </si>
  <si>
    <t>Roxarsone</t>
  </si>
  <si>
    <t>salinomycin</t>
  </si>
  <si>
    <t>Salinomycin</t>
  </si>
  <si>
    <t>sarafloxacin</t>
  </si>
  <si>
    <t>Sarafloxacin</t>
  </si>
  <si>
    <t>sedecamycin</t>
  </si>
  <si>
    <t>Sedecamycin</t>
  </si>
  <si>
    <t>semduramicin</t>
  </si>
  <si>
    <t>Semduramicin</t>
  </si>
  <si>
    <t>spectinomycin</t>
  </si>
  <si>
    <t>Spectinomycin</t>
  </si>
  <si>
    <t>spiramycin</t>
  </si>
  <si>
    <t>Spiramycin</t>
  </si>
  <si>
    <t>streptomycin</t>
  </si>
  <si>
    <t>Streptomycin</t>
  </si>
  <si>
    <t>sulfachlorpyridazine</t>
  </si>
  <si>
    <t>Sulfachlorpyridazine</t>
  </si>
  <si>
    <t>sulfadiazine</t>
  </si>
  <si>
    <t>Sulfadiazine</t>
  </si>
  <si>
    <t>sulfadimethoxine</t>
  </si>
  <si>
    <t>Sulfadimethoxine</t>
  </si>
  <si>
    <t>sulfadimidine_sulfamethazine_sulfadimerazine</t>
  </si>
  <si>
    <t>Sulfadimidine (sulfamethazine, sulfadimerazine)</t>
  </si>
  <si>
    <t>sulfadoxine</t>
  </si>
  <si>
    <t>Sulfadoxine</t>
  </si>
  <si>
    <t>sulfafurazole</t>
  </si>
  <si>
    <t>Sulfafurazole</t>
  </si>
  <si>
    <t>sulfaguanidine</t>
  </si>
  <si>
    <t>Sulfaguanidine</t>
  </si>
  <si>
    <t>sulfamerazine</t>
  </si>
  <si>
    <t>Sulfamerazine</t>
  </si>
  <si>
    <t>sulfamethoxine</t>
  </si>
  <si>
    <t>Sulfamethoxine</t>
  </si>
  <si>
    <t>sulfamethoxypyridazine</t>
  </si>
  <si>
    <t>Sulfamethoxypyridazine</t>
  </si>
  <si>
    <t>sulfamonomethoxine</t>
  </si>
  <si>
    <t>Sulfamonomethoxine</t>
  </si>
  <si>
    <t>sulfanilamide</t>
  </si>
  <si>
    <t>Sulfanilamide</t>
  </si>
  <si>
    <t>sulfapyridine</t>
  </si>
  <si>
    <t>Sulfapyridine</t>
  </si>
  <si>
    <t>terdecamycin</t>
  </si>
  <si>
    <t>Terdecamycin</t>
  </si>
  <si>
    <t>thiamphenicol</t>
  </si>
  <si>
    <t>Thiamphenicol</t>
  </si>
  <si>
    <t>tiamulin</t>
  </si>
  <si>
    <t>Tiamulin</t>
  </si>
  <si>
    <t>ticarcillin</t>
  </si>
  <si>
    <t>Ticarcillin</t>
  </si>
  <si>
    <t>tildipirosin</t>
  </si>
  <si>
    <t>Tildipirosin</t>
  </si>
  <si>
    <t>tilmicosin</t>
  </si>
  <si>
    <t>Tilmicosin</t>
  </si>
  <si>
    <t>tobicillin</t>
  </si>
  <si>
    <t>Tobicillin</t>
  </si>
  <si>
    <t>tobramycin</t>
  </si>
  <si>
    <t>Tobramycin</t>
  </si>
  <si>
    <t>trimethoprim</t>
  </si>
  <si>
    <t>Trimethoprim</t>
  </si>
  <si>
    <t>trimethoprim_sulphonamide</t>
  </si>
  <si>
    <t>Trimethoprim + sulphonamide</t>
  </si>
  <si>
    <t>tulathromycin</t>
  </si>
  <si>
    <t>Tulathromycin</t>
  </si>
  <si>
    <t>tylvalosin</t>
  </si>
  <si>
    <t>Tylvalosin</t>
  </si>
  <si>
    <t>valnemulin</t>
  </si>
  <si>
    <t>Valnemulin</t>
  </si>
  <si>
    <t>virginiamycin</t>
  </si>
  <si>
    <t>Virginiamycin</t>
  </si>
  <si>
    <t>antibiotic_list</t>
  </si>
  <si>
    <t>administration_method</t>
  </si>
  <si>
    <t>injection</t>
  </si>
  <si>
    <t>intramammary</t>
  </si>
  <si>
    <t>in_feed</t>
  </si>
  <si>
    <t>in_water</t>
  </si>
  <si>
    <t>topical</t>
  </si>
  <si>
    <t>oral</t>
  </si>
  <si>
    <t>Injection</t>
  </si>
  <si>
    <t>Intramammary</t>
  </si>
  <si>
    <t>Topical</t>
  </si>
  <si>
    <t>Oral</t>
  </si>
  <si>
    <t>In Feed</t>
  </si>
  <si>
    <t>In Water</t>
  </si>
  <si>
    <t>select_multiple antibiotic_brand_used or_other</t>
  </si>
  <si>
    <t>antibiotic_brand_used</t>
  </si>
  <si>
    <t>bovaclox_dc</t>
  </si>
  <si>
    <t>search and autocomplete</t>
  </si>
  <si>
    <t>grp_choice_medication_method_administration</t>
  </si>
  <si>
    <t>number_types_antibiotic_brand_commonly_used</t>
  </si>
  <si>
    <t>repeat_count</t>
  </si>
  <si>
    <t>q2.1</t>
  </si>
  <si>
    <t>q2.0</t>
  </si>
  <si>
    <t>For each antibiotic brand</t>
  </si>
  <si>
    <t>begin_repeat</t>
  </si>
  <si>
    <t>grp_brands_used</t>
  </si>
  <si>
    <t>Percentage</t>
  </si>
  <si>
    <t>decimal</t>
  </si>
  <si>
    <t>q2.2</t>
  </si>
  <si>
    <t>select_multiple cases_antibiotic_treatment_used</t>
  </si>
  <si>
    <t>cases_antibiotic_treatment_used</t>
  </si>
  <si>
    <t>mild_cases</t>
  </si>
  <si>
    <t>moderate_cases</t>
  </si>
  <si>
    <t>severe_cases</t>
  </si>
  <si>
    <t>In mild cases (only the milk is affected, no udder-related or systemic signs)</t>
  </si>
  <si>
    <t>In severe cases (milk, udder and the general condition of the cow is affected)</t>
  </si>
  <si>
    <t>In moderate cases (milk and udder is affected)</t>
  </si>
  <si>
    <t>factors_choice_antibiotic</t>
  </si>
  <si>
    <t>cost_of_antibiotic</t>
  </si>
  <si>
    <t>availability_of_the_antibiotics</t>
  </si>
  <si>
    <t>farmers_attitude_or_preference</t>
  </si>
  <si>
    <t>suspected_pathogen_involved</t>
  </si>
  <si>
    <t>select_one options_after_failed_treatment or_other</t>
  </si>
  <si>
    <t xml:space="preserve">options_after_failed_treatment </t>
  </si>
  <si>
    <t>use_another_antibiotic</t>
  </si>
  <si>
    <t>increase_the_number_of_days_administered</t>
  </si>
  <si>
    <t>increase_the_dosage</t>
  </si>
  <si>
    <t>end_repeat</t>
  </si>
  <si>
    <t>q2.3</t>
  </si>
  <si>
    <t>q2.4</t>
  </si>
  <si>
    <t>q2.5</t>
  </si>
  <si>
    <t>q2.6</t>
  </si>
  <si>
    <t>Brands mentioned</t>
  </si>
  <si>
    <t>field-list</t>
  </si>
  <si>
    <t>Frequent milking</t>
  </si>
  <si>
    <t>Fluid therapy</t>
  </si>
  <si>
    <t>Oxytocin</t>
  </si>
  <si>
    <t>NSAIDs</t>
  </si>
  <si>
    <t>Massage and heat</t>
  </si>
  <si>
    <t>Corticosteroids</t>
  </si>
  <si>
    <t>Calcium intravenous</t>
  </si>
  <si>
    <t>q1.1</t>
  </si>
  <si>
    <t>q1.2</t>
  </si>
  <si>
    <t>q1.3</t>
  </si>
  <si>
    <t>q1.4</t>
  </si>
  <si>
    <t>q1.5</t>
  </si>
  <si>
    <t>q1.6</t>
  </si>
  <si>
    <t>q1.7</t>
  </si>
  <si>
    <t>q1.8</t>
  </si>
  <si>
    <t>Other agents used to Manage mastitis</t>
  </si>
  <si>
    <t>grp_other_agents_used_to_manage_mastitis</t>
  </si>
  <si>
    <t>How often would you use NSAIDs combined with antibiotic therapy in cases of clinical mastitis?</t>
  </si>
  <si>
    <t>Anti-inflammatory drugs</t>
  </si>
  <si>
    <t>nsaid_used</t>
  </si>
  <si>
    <t>flunixin_meglumine_fluniflam</t>
  </si>
  <si>
    <t>Flunixin Meglumine (Fluniflam)</t>
  </si>
  <si>
    <t>ketoprofen_ketaflam</t>
  </si>
  <si>
    <t>Ketoprofen (Ketaflam)</t>
  </si>
  <si>
    <t>tolfenamic_acid_tolfenac</t>
  </si>
  <si>
    <t>Tolfenamic acid (Tolfenac)</t>
  </si>
  <si>
    <t>metamizole_sodium_montagin</t>
  </si>
  <si>
    <t>Metamizole sodium (Montagin)</t>
  </si>
  <si>
    <t>aspirin</t>
  </si>
  <si>
    <t>Aspirin</t>
  </si>
  <si>
    <t>naproxen</t>
  </si>
  <si>
    <t>Naproxen</t>
  </si>
  <si>
    <t>carprofen</t>
  </si>
  <si>
    <t>Carprofen</t>
  </si>
  <si>
    <t>meclofenamic_acid</t>
  </si>
  <si>
    <t>Meclofenamic acid</t>
  </si>
  <si>
    <t>phenylbutazone</t>
  </si>
  <si>
    <t>Phenylbutazone</t>
  </si>
  <si>
    <t>meloxicam</t>
  </si>
  <si>
    <t>Meloxicam</t>
  </si>
  <si>
    <t>robenacoxib</t>
  </si>
  <si>
    <t>Robenacoxib</t>
  </si>
  <si>
    <t>firocoxib</t>
  </si>
  <si>
    <t>Firocoxib</t>
  </si>
  <si>
    <t>mavacoxib</t>
  </si>
  <si>
    <t>Mavacoxib</t>
  </si>
  <si>
    <t>grapiprant</t>
  </si>
  <si>
    <t>Grapiprant</t>
  </si>
  <si>
    <t>paracetamol</t>
  </si>
  <si>
    <t>Paracetamol</t>
  </si>
  <si>
    <t>How do you follow-up on treatment success?</t>
  </si>
  <si>
    <t>phone_call</t>
  </si>
  <si>
    <t>follow_up_test_check</t>
  </si>
  <si>
    <t>ask_the_farmer_at_next_herd_visit</t>
  </si>
  <si>
    <t>s5</t>
  </si>
  <si>
    <t>grp_perceptions_towards_mastitis</t>
  </si>
  <si>
    <t>I am highly motivated to work on udder health</t>
  </si>
  <si>
    <t>I have need for more knowledge on udder health</t>
  </si>
  <si>
    <t>When a farmer does not perceive a problem, I will still take the action to talk about udder health</t>
  </si>
  <si>
    <t>Bad farm management is a good reason to start talking about udder health</t>
  </si>
  <si>
    <t>I often take the initiative to talk about udder health</t>
  </si>
  <si>
    <t>It is relevant to discuss udder health with the other farm advisors quarterly</t>
  </si>
  <si>
    <t>The more veterinarians/advisors, the smaller the chance a farmer implements the advice</t>
  </si>
  <si>
    <t>The communication skills of the veterinarian are important for the implementation of the advice</t>
  </si>
  <si>
    <t>Farmers' trust in the knowledge of their veterinarians/ advisors is important for the implementation of the advice.</t>
  </si>
  <si>
    <t>Post graduate courses on udder health are important for me</t>
  </si>
  <si>
    <t>note</t>
  </si>
  <si>
    <t>comment</t>
  </si>
  <si>
    <t>Any comment about the Animal Health Service Provider?</t>
  </si>
  <si>
    <t>Thank you very much for your time</t>
  </si>
  <si>
    <t>thank_you</t>
  </si>
  <si>
    <t>select_one agree_disagree</t>
  </si>
  <si>
    <t>agree_disagree</t>
  </si>
  <si>
    <t>strongly_agree</t>
  </si>
  <si>
    <t>strongly_disagree</t>
  </si>
  <si>
    <t>Veterinary Questionnaire_Mastitis Perception_Kenya</t>
  </si>
  <si>
    <t>vet_questionnaire_v1</t>
  </si>
  <si>
    <t>default_language</t>
  </si>
  <si>
    <t>English</t>
  </si>
  <si>
    <t>style</t>
  </si>
  <si>
    <t>theme-grid</t>
  </si>
  <si>
    <t>s6</t>
  </si>
  <si>
    <t>s7</t>
  </si>
  <si>
    <t>brand_antibiotics_non_aureus_staphylococci</t>
  </si>
  <si>
    <t>advise_farmers_with_clear_udder_health_problems_is_easier</t>
  </si>
  <si>
    <t>communication_skills_of_veterinarian_important_in_implementation_of_advice</t>
  </si>
  <si>
    <t>relevance_of_discussing_udder_health_with_other_farm_advisors_quarterly</t>
  </si>
  <si>
    <t>select_multiple reason_not_undertaking_test or_other</t>
  </si>
  <si>
    <t>Name the NSAID.</t>
  </si>
  <si>
    <t>Who is your employer?</t>
  </si>
  <si>
    <t>If they remember weekly multiply by 4</t>
  </si>
  <si>
    <t>select_multiple mastitis_test or_other</t>
  </si>
  <si>
    <t>grp_antibiotic_substances_administration_ways</t>
  </si>
  <si>
    <t>On average out of 10 mastitis cases how many do you use &lt;span style="color:#63AB53"&gt;${s3q2.1_antibiotic_brand_name}&lt;/span&gt; on?</t>
  </si>
  <si>
    <t>In which cases would you use &lt;span style="color:#63AB53"&gt;${s3q2.1_antibiotic_brand_name}&lt;/span&gt; treatment?</t>
  </si>
  <si>
    <t>What other factors determine the choice of &lt;span style="color:#63AB53"&gt;${s3q2.1_antibiotic_brand_name}&lt;/span&gt;?</t>
  </si>
  <si>
    <t>On average, for how many days do you administer &lt;span style="color:#63AB53"&gt;${s3q2.1_antibiotic_brand_name}&lt;/span&gt; to a sick animal?</t>
  </si>
  <si>
    <t>If there are instances where &lt;span style="color:#63AB53"&gt;${s3q2.1_antibiotic_brand_name}&lt;/span&gt; does not work, what do you do?</t>
  </si>
  <si>
    <t>Which of &lt;span style="color:#63AB53"&gt;${s3q1_number_types_antibiotic_brand_commonly_used}&lt;/span&gt; mentioned antibiotics do you commonly use together?</t>
  </si>
  <si>
    <t>Antibiotic substances prescribe as first choice at the suspicion/decision…?</t>
  </si>
  <si>
    <t>.&lt;=${s2q1_approximate_mastitis_treated_per_month}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</si>
</sst>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2" borderId="0" xfId="0" applyFill="1"/>
    <xf numFmtId="0" fontId="0" fillId="3" borderId="0" xfId="0" applyFill="1"/>
    <xf numFmtId="0" fontId="2" fillId="3" borderId="0" xfId="0" applyFont="1" applyFill="1"/>
    <xf numFmtId="0" fontId="0" fillId="4" borderId="0" xfId="0" applyFill="1"/>
    <xf numFmtId="0" fontId="2" fillId="4" borderId="0" xfId="0" applyFont="1" applyFill="1"/>
    <xf numFmtId="0" fontId="0" fillId="5" borderId="0" xfId="0" applyFill="1"/>
    <xf numFmtId="0" fontId="0" fillId="6" borderId="0" xfId="0" applyFill="1"/>
    <xf numFmtId="0" fontId="2" fillId="6" borderId="0" xfId="0" applyFont="1" applyFill="1"/>
    <xf numFmtId="0" fontId="0" fillId="7" borderId="0" xfId="0" applyFill="1"/>
    <xf numFmtId="0" fontId="2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BEE46-1748-49DC-8FFB-2A897D77F3FB}">
  <dimension ref="A1:M90"/>
  <sheetViews>
    <sheetView tabSelected="1" zoomScale="115" zoomScaleNormal="115" workbookViewId="0">
      <pane ySplit="1" topLeftCell="A8" activePane="bottomLeft" state="frozen"/>
      <selection pane="bottomLeft" activeCell="F16" sqref="F16"/>
    </sheetView>
  </sheetViews>
  <sheetFormatPr defaultRowHeight="15" x14ac:dyDescent="0.25"/>
  <cols>
    <col min="1" max="1" width="38" customWidth="1"/>
    <col min="2" max="2" width="3.5703125" customWidth="1"/>
    <col min="3" max="3" width="3.140625" customWidth="1"/>
    <col min="4" max="4" width="7" customWidth="1"/>
    <col min="5" max="5" width="29.140625" customWidth="1"/>
    <col min="6" max="6" width="26.140625" customWidth="1"/>
    <col min="7" max="7" width="34.28515625" customWidth="1"/>
    <col min="8" max="8" width="8.5703125" customWidth="1"/>
    <col min="9" max="9" width="8" customWidth="1"/>
    <col min="10" max="11" width="15.140625" customWidth="1"/>
    <col min="12" max="12" width="9.140625" customWidth="1"/>
  </cols>
  <sheetData>
    <row r="1" spans="1:13" s="1" customFormat="1" x14ac:dyDescent="0.25">
      <c r="A1" s="1" t="s">
        <v>0</v>
      </c>
      <c r="E1" s="1" t="s">
        <v>1</v>
      </c>
      <c r="F1" s="1" t="s">
        <v>203</v>
      </c>
      <c r="G1" s="1" t="s">
        <v>2</v>
      </c>
      <c r="H1" s="1" t="s">
        <v>3</v>
      </c>
      <c r="I1" s="1" t="s">
        <v>4</v>
      </c>
      <c r="J1" s="1" t="s">
        <v>5</v>
      </c>
      <c r="K1" s="1" t="s">
        <v>567</v>
      </c>
      <c r="L1" s="1" t="s">
        <v>6</v>
      </c>
      <c r="M1" s="1" t="s">
        <v>7</v>
      </c>
    </row>
    <row r="2" spans="1:13" s="2" customFormat="1" x14ac:dyDescent="0.25">
      <c r="A2" s="2" t="s">
        <v>8</v>
      </c>
      <c r="B2" s="2" t="s">
        <v>204</v>
      </c>
      <c r="D2" s="2" t="s">
        <v>270</v>
      </c>
      <c r="E2" s="2" t="str">
        <f>CONCATENATE(B2,C2,"_",D2)</f>
        <v>s1_grp_demographics</v>
      </c>
      <c r="F2" s="2" t="s">
        <v>212</v>
      </c>
      <c r="G2" s="2" t="str">
        <f>CONCATENATE(UPPER(B2),UPPER(C2),":",F2)</f>
        <v>S1:Demographic Information</v>
      </c>
    </row>
    <row r="3" spans="1:13" s="2" customFormat="1" x14ac:dyDescent="0.25">
      <c r="A3" s="2" t="s">
        <v>9</v>
      </c>
      <c r="B3" s="2" t="s">
        <v>204</v>
      </c>
      <c r="C3" s="2" t="s">
        <v>205</v>
      </c>
      <c r="D3" s="2" t="s">
        <v>10</v>
      </c>
      <c r="E3" s="2" t="str">
        <f t="shared" ref="E3:E66" si="0">CONCATENATE(B3,C3,"_",D3)</f>
        <v>s1q1_scan_consent</v>
      </c>
      <c r="F3" s="2" t="s">
        <v>213</v>
      </c>
      <c r="G3" s="2" t="str">
        <f t="shared" ref="G3:G66" si="1">CONCATENATE(UPPER(B3),UPPER(C3),":",F3)</f>
        <v>S1Q1:Scan Consent</v>
      </c>
      <c r="M3" s="2" t="s">
        <v>12</v>
      </c>
    </row>
    <row r="4" spans="1:13" s="2" customFormat="1" x14ac:dyDescent="0.25">
      <c r="A4" s="2" t="s">
        <v>13</v>
      </c>
      <c r="B4" s="2" t="s">
        <v>204</v>
      </c>
      <c r="C4" s="2" t="s">
        <v>206</v>
      </c>
      <c r="D4" s="2" t="s">
        <v>14</v>
      </c>
      <c r="E4" s="2" t="str">
        <f t="shared" si="0"/>
        <v>s1q2_highest_level_qualification_ahsp</v>
      </c>
      <c r="F4" s="2" t="s">
        <v>214</v>
      </c>
      <c r="G4" s="2" t="str">
        <f t="shared" si="1"/>
        <v>S1Q2:What is your highest level of qualification in Animal Health?</v>
      </c>
      <c r="J4" s="2" t="s">
        <v>11</v>
      </c>
      <c r="M4" s="2" t="s">
        <v>12</v>
      </c>
    </row>
    <row r="5" spans="1:13" s="2" customFormat="1" x14ac:dyDescent="0.25">
      <c r="A5" s="2" t="s">
        <v>15</v>
      </c>
      <c r="B5" s="2" t="s">
        <v>204</v>
      </c>
      <c r="C5" s="2" t="s">
        <v>207</v>
      </c>
      <c r="D5" s="2" t="s">
        <v>16</v>
      </c>
      <c r="E5" s="2" t="str">
        <f t="shared" si="0"/>
        <v>s1q3_year_birth</v>
      </c>
      <c r="F5" s="2" t="s">
        <v>215</v>
      </c>
      <c r="G5" s="2" t="str">
        <f t="shared" si="1"/>
        <v>S1Q3:Year of Birth?</v>
      </c>
      <c r="H5" s="2" t="s">
        <v>17</v>
      </c>
      <c r="M5" s="2" t="s">
        <v>12</v>
      </c>
    </row>
    <row r="6" spans="1:13" s="2" customFormat="1" x14ac:dyDescent="0.25">
      <c r="A6" s="2" t="s">
        <v>18</v>
      </c>
      <c r="B6" s="2" t="s">
        <v>204</v>
      </c>
      <c r="C6" s="2" t="s">
        <v>208</v>
      </c>
      <c r="D6" s="2" t="s">
        <v>19</v>
      </c>
      <c r="E6" s="2" t="str">
        <f t="shared" si="0"/>
        <v>s1q4_gender</v>
      </c>
      <c r="F6" s="2" t="s">
        <v>216</v>
      </c>
      <c r="G6" s="2" t="str">
        <f t="shared" si="1"/>
        <v>S1Q4:Gender of Clinician/ Animal health service provider.</v>
      </c>
      <c r="J6" s="2" t="s">
        <v>11</v>
      </c>
      <c r="M6" s="2" t="s">
        <v>12</v>
      </c>
    </row>
    <row r="7" spans="1:13" s="2" customFormat="1" x14ac:dyDescent="0.25">
      <c r="A7" s="2" t="s">
        <v>574</v>
      </c>
      <c r="B7" s="2" t="s">
        <v>204</v>
      </c>
      <c r="C7" s="2" t="s">
        <v>209</v>
      </c>
      <c r="D7" s="2" t="s">
        <v>20</v>
      </c>
      <c r="E7" s="2" t="str">
        <f t="shared" si="0"/>
        <v>s1q5_years_practising</v>
      </c>
      <c r="F7" s="2" t="s">
        <v>217</v>
      </c>
      <c r="G7" s="2" t="str">
        <f t="shared" si="1"/>
        <v>S1Q5:How many years have you been practising Clinical work?</v>
      </c>
      <c r="M7" s="2" t="s">
        <v>12</v>
      </c>
    </row>
    <row r="8" spans="1:13" s="2" customFormat="1" x14ac:dyDescent="0.25">
      <c r="A8" s="2" t="s">
        <v>21</v>
      </c>
      <c r="B8" s="2" t="s">
        <v>204</v>
      </c>
      <c r="C8" s="2" t="s">
        <v>210</v>
      </c>
      <c r="D8" s="2" t="s">
        <v>22</v>
      </c>
      <c r="E8" s="2" t="str">
        <f t="shared" si="0"/>
        <v>s1q6_employement</v>
      </c>
      <c r="F8" s="2" t="s">
        <v>218</v>
      </c>
      <c r="G8" s="2" t="str">
        <f t="shared" si="1"/>
        <v>S1Q6:Are you employed?</v>
      </c>
      <c r="J8" s="2" t="s">
        <v>11</v>
      </c>
      <c r="M8" s="2" t="s">
        <v>12</v>
      </c>
    </row>
    <row r="9" spans="1:13" s="2" customFormat="1" x14ac:dyDescent="0.25">
      <c r="A9" s="2" t="s">
        <v>23</v>
      </c>
      <c r="B9" s="2" t="s">
        <v>204</v>
      </c>
      <c r="C9" s="2" t="s">
        <v>211</v>
      </c>
      <c r="D9" s="2" t="s">
        <v>24</v>
      </c>
      <c r="E9" s="2" t="str">
        <f t="shared" si="0"/>
        <v>s1q7_employer</v>
      </c>
      <c r="F9" s="2" t="s">
        <v>690</v>
      </c>
      <c r="G9" s="2" t="str">
        <f t="shared" si="1"/>
        <v>S1Q7:Who is your employer?</v>
      </c>
      <c r="I9" s="2" t="str">
        <f>CONCATENATE("selected(${",E8,"},'yes')")</f>
        <v>selected(${s1q6_employement},'yes')</v>
      </c>
      <c r="M9" s="2" t="s">
        <v>12</v>
      </c>
    </row>
    <row r="10" spans="1:13" s="2" customFormat="1" x14ac:dyDescent="0.25">
      <c r="A10" s="2" t="s">
        <v>25</v>
      </c>
    </row>
    <row r="12" spans="1:13" s="3" customFormat="1" x14ac:dyDescent="0.25">
      <c r="A12" s="3" t="s">
        <v>8</v>
      </c>
      <c r="B12" s="3" t="s">
        <v>219</v>
      </c>
      <c r="D12" s="3" t="s">
        <v>221</v>
      </c>
      <c r="E12" s="3" t="str">
        <f t="shared" si="0"/>
        <v>s2_grp_veterinarian_routines</v>
      </c>
      <c r="F12" s="3" t="s">
        <v>271</v>
      </c>
      <c r="G12" s="3" t="str">
        <f t="shared" si="1"/>
        <v>S2:Veterinarian routines at the diagnoses of Clinical mastitis</v>
      </c>
    </row>
    <row r="13" spans="1:13" s="3" customFormat="1" ht="15.6" customHeight="1" x14ac:dyDescent="0.25">
      <c r="A13" s="3" t="s">
        <v>15</v>
      </c>
      <c r="B13" s="3" t="s">
        <v>219</v>
      </c>
      <c r="C13" s="3" t="s">
        <v>205</v>
      </c>
      <c r="D13" s="3" t="s">
        <v>272</v>
      </c>
      <c r="E13" s="3" t="str">
        <f t="shared" si="0"/>
        <v>s2q1_approximate_mastitis_treated_per_month</v>
      </c>
      <c r="F13" s="3" t="s">
        <v>239</v>
      </c>
      <c r="G13" s="3" t="str">
        <f t="shared" si="1"/>
        <v>S2Q1:Approximately how many cases of mastitis do you treat yourself per month?</v>
      </c>
      <c r="L13" s="4" t="s">
        <v>691</v>
      </c>
      <c r="M13" s="3" t="s">
        <v>12</v>
      </c>
    </row>
    <row r="14" spans="1:13" s="3" customFormat="1" x14ac:dyDescent="0.25">
      <c r="A14" s="3" t="s">
        <v>26</v>
      </c>
      <c r="B14" s="3" t="s">
        <v>219</v>
      </c>
      <c r="C14" s="3" t="s">
        <v>206</v>
      </c>
      <c r="D14" s="3" t="s">
        <v>27</v>
      </c>
      <c r="E14" s="3" t="str">
        <f t="shared" si="0"/>
        <v>s2q2_criteria_treatment</v>
      </c>
      <c r="F14" s="3" t="s">
        <v>237</v>
      </c>
      <c r="G14" s="3" t="str">
        <f t="shared" si="1"/>
        <v>S2Q2:On which criteria do you base your choices when initiating treatment of mastitis?</v>
      </c>
      <c r="M14" s="3" t="s">
        <v>12</v>
      </c>
    </row>
    <row r="15" spans="1:13" s="3" customFormat="1" x14ac:dyDescent="0.25">
      <c r="A15" s="3" t="s">
        <v>246</v>
      </c>
      <c r="B15" s="3" t="s">
        <v>219</v>
      </c>
      <c r="C15" s="3" t="s">
        <v>207</v>
      </c>
      <c r="D15" s="3" t="s">
        <v>28</v>
      </c>
      <c r="E15" s="3" t="str">
        <f t="shared" si="0"/>
        <v>s2q3_mild_treatment</v>
      </c>
      <c r="F15" s="3" t="s">
        <v>244</v>
      </c>
      <c r="G15" s="3" t="str">
        <f t="shared" si="1"/>
        <v>S2Q3:How often do you start antibiotic treatment in mild cases</v>
      </c>
      <c r="J15" s="3" t="s">
        <v>11</v>
      </c>
      <c r="L15" s="3" t="s">
        <v>245</v>
      </c>
      <c r="M15" s="3" t="s">
        <v>12</v>
      </c>
    </row>
    <row r="16" spans="1:13" s="3" customFormat="1" x14ac:dyDescent="0.25">
      <c r="A16" s="3" t="s">
        <v>246</v>
      </c>
      <c r="B16" s="3" t="s">
        <v>219</v>
      </c>
      <c r="C16" s="3" t="s">
        <v>208</v>
      </c>
      <c r="D16" s="3" t="s">
        <v>29</v>
      </c>
      <c r="E16" s="3" t="str">
        <f t="shared" si="0"/>
        <v>s2q4_moderate_treatment</v>
      </c>
      <c r="F16" s="3" t="s">
        <v>275</v>
      </c>
      <c r="G16" s="3" t="str">
        <f t="shared" si="1"/>
        <v>S2Q4:How often do you start antibiotic treatment in moderate cases</v>
      </c>
      <c r="J16" s="3" t="s">
        <v>11</v>
      </c>
      <c r="L16" s="3" t="s">
        <v>276</v>
      </c>
      <c r="M16" s="3" t="s">
        <v>12</v>
      </c>
    </row>
    <row r="17" spans="1:13" s="3" customFormat="1" x14ac:dyDescent="0.25">
      <c r="A17" s="3" t="s">
        <v>246</v>
      </c>
      <c r="B17" s="3" t="s">
        <v>219</v>
      </c>
      <c r="C17" s="3" t="s">
        <v>209</v>
      </c>
      <c r="D17" s="3" t="s">
        <v>30</v>
      </c>
      <c r="E17" s="3" t="str">
        <f t="shared" si="0"/>
        <v>s2q5_severe_treatment</v>
      </c>
      <c r="F17" s="3" t="s">
        <v>277</v>
      </c>
      <c r="G17" s="3" t="str">
        <f t="shared" si="1"/>
        <v>S2Q5:How often do you start antibiotic treatment in severe cases</v>
      </c>
      <c r="J17" s="3" t="s">
        <v>11</v>
      </c>
      <c r="L17" s="3" t="s">
        <v>278</v>
      </c>
      <c r="M17" s="3" t="s">
        <v>12</v>
      </c>
    </row>
    <row r="18" spans="1:13" s="3" customFormat="1" x14ac:dyDescent="0.25">
      <c r="A18" s="3" t="s">
        <v>8</v>
      </c>
      <c r="B18" s="3" t="s">
        <v>219</v>
      </c>
      <c r="C18" s="3" t="s">
        <v>269</v>
      </c>
      <c r="D18" s="3" t="s">
        <v>279</v>
      </c>
      <c r="E18" s="3" t="str">
        <f t="shared" si="0"/>
        <v>s2q_diagnosis</v>
      </c>
      <c r="F18" s="3" t="s">
        <v>280</v>
      </c>
      <c r="G18" s="3" t="str">
        <f t="shared" si="1"/>
        <v>S2Q:Diagnosis</v>
      </c>
    </row>
    <row r="19" spans="1:13" s="3" customFormat="1" x14ac:dyDescent="0.25">
      <c r="A19" s="3" t="s">
        <v>246</v>
      </c>
      <c r="B19" s="3" t="s">
        <v>219</v>
      </c>
      <c r="C19" s="3" t="s">
        <v>210</v>
      </c>
      <c r="D19" s="3" t="s">
        <v>31</v>
      </c>
      <c r="E19" s="3" t="str">
        <f t="shared" si="0"/>
        <v>s2q6_sample_analysis</v>
      </c>
      <c r="F19" s="3" t="s">
        <v>281</v>
      </c>
      <c r="G19" s="3" t="str">
        <f t="shared" si="1"/>
        <v>S2Q6:Do you think sample analysis is an important tool in decision-making when it comes to treatment of mastitis?</v>
      </c>
      <c r="J19" s="3" t="s">
        <v>11</v>
      </c>
      <c r="M19" s="3" t="s">
        <v>12</v>
      </c>
    </row>
    <row r="20" spans="1:13" s="3" customFormat="1" x14ac:dyDescent="0.25">
      <c r="A20" s="3" t="s">
        <v>246</v>
      </c>
      <c r="B20" s="3" t="s">
        <v>219</v>
      </c>
      <c r="C20" s="3" t="s">
        <v>211</v>
      </c>
      <c r="D20" s="3" t="s">
        <v>32</v>
      </c>
      <c r="E20" s="3" t="str">
        <f t="shared" si="0"/>
        <v>s2q7_frequency_diagnostic_test</v>
      </c>
      <c r="F20" s="3" t="s">
        <v>240</v>
      </c>
      <c r="G20" s="3" t="str">
        <f t="shared" si="1"/>
        <v>S2Q7:How often do you perform a diagnostic test on a suspected sick animal before initiating treatment?</v>
      </c>
      <c r="J20" s="3" t="s">
        <v>11</v>
      </c>
      <c r="M20" s="3" t="s">
        <v>12</v>
      </c>
    </row>
    <row r="21" spans="1:13" s="3" customFormat="1" x14ac:dyDescent="0.25">
      <c r="A21" s="3" t="s">
        <v>15</v>
      </c>
      <c r="B21" s="3" t="s">
        <v>219</v>
      </c>
      <c r="C21" s="3" t="s">
        <v>222</v>
      </c>
      <c r="D21" s="3" t="s">
        <v>33</v>
      </c>
      <c r="E21" s="3" t="str">
        <f t="shared" si="0"/>
        <v>s2q8_test_undertaken</v>
      </c>
      <c r="F21" s="3" t="s">
        <v>282</v>
      </c>
      <c r="G21" s="3" t="str">
        <f t="shared" si="1"/>
        <v>S2Q8:Among the &lt;span style="color:#63AB53"&gt;${s2q1_approximate_mastitis_treated_per_month}&lt;/span&gt; mastitis cases how many did you perform a diagnostic test before initiating treatment?</v>
      </c>
      <c r="H21" s="3" t="s">
        <v>701</v>
      </c>
      <c r="I21" s="3" t="str">
        <f>CONCATENATE("not(selected(${",E20,"},'never'))")</f>
        <v>not(selected(${s2q7_frequency_diagnostic_test},'never'))</v>
      </c>
      <c r="L21" s="4"/>
      <c r="M21" s="3" t="s">
        <v>12</v>
      </c>
    </row>
    <row r="22" spans="1:13" s="3" customFormat="1" x14ac:dyDescent="0.25">
      <c r="A22" s="3" t="s">
        <v>692</v>
      </c>
      <c r="B22" s="3" t="s">
        <v>219</v>
      </c>
      <c r="C22" s="3" t="s">
        <v>223</v>
      </c>
      <c r="D22" s="3" t="s">
        <v>33</v>
      </c>
      <c r="E22" s="3" t="str">
        <f t="shared" si="0"/>
        <v>s2q9_test_undertaken</v>
      </c>
      <c r="F22" s="3" t="s">
        <v>242</v>
      </c>
      <c r="G22" s="3" t="str">
        <f t="shared" si="1"/>
        <v>S2Q9:Which test did you undertake?</v>
      </c>
      <c r="I22" s="3" t="str">
        <f>CONCATENATE("not(selected(${",E20,"},'never'))")</f>
        <v>not(selected(${s2q7_frequency_diagnostic_test},'never'))</v>
      </c>
      <c r="J22" s="3" t="s">
        <v>11</v>
      </c>
      <c r="M22" s="3" t="s">
        <v>12</v>
      </c>
    </row>
    <row r="23" spans="1:13" s="3" customFormat="1" x14ac:dyDescent="0.25">
      <c r="A23" s="3" t="s">
        <v>688</v>
      </c>
      <c r="B23" s="3" t="s">
        <v>219</v>
      </c>
      <c r="C23" s="3" t="s">
        <v>224</v>
      </c>
      <c r="D23" s="3" t="s">
        <v>34</v>
      </c>
      <c r="E23" s="3" t="str">
        <f t="shared" si="0"/>
        <v>s2q10_reason_not_undertaking_test</v>
      </c>
      <c r="F23" s="3" t="s">
        <v>243</v>
      </c>
      <c r="G23" s="3" t="str">
        <f t="shared" si="1"/>
        <v>S2Q10:What are the reasons for not undertaing any test before initiating treatment?</v>
      </c>
      <c r="I23" s="3" t="str">
        <f>CONCATENATE("selected(${",E20,"},'never')")</f>
        <v>selected(${s2q7_frequency_diagnostic_test},'never')</v>
      </c>
      <c r="M23" s="3" t="s">
        <v>12</v>
      </c>
    </row>
    <row r="24" spans="1:13" s="3" customFormat="1" x14ac:dyDescent="0.25">
      <c r="A24" s="3" t="s">
        <v>35</v>
      </c>
      <c r="B24" s="3" t="s">
        <v>219</v>
      </c>
      <c r="C24" s="3" t="s">
        <v>225</v>
      </c>
      <c r="D24" s="3" t="s">
        <v>36</v>
      </c>
      <c r="E24" s="3" t="str">
        <f t="shared" si="0"/>
        <v>s2q11_factor_decison_taking_samples</v>
      </c>
      <c r="F24" s="3" t="s">
        <v>238</v>
      </c>
      <c r="G24" s="3" t="str">
        <f t="shared" si="1"/>
        <v>S2Q11:Which factors do you consider in the decision of taking samples?</v>
      </c>
      <c r="I24" s="3" t="str">
        <f>CONCATENATE("not(selected(${",E20,"},'never'))")</f>
        <v>not(selected(${s2q7_frequency_diagnostic_test},'never'))</v>
      </c>
      <c r="M24" s="3" t="s">
        <v>12</v>
      </c>
    </row>
    <row r="25" spans="1:13" s="3" customFormat="1" x14ac:dyDescent="0.25">
      <c r="A25" s="3" t="s">
        <v>294</v>
      </c>
      <c r="B25" s="3" t="s">
        <v>219</v>
      </c>
      <c r="C25" s="3" t="s">
        <v>226</v>
      </c>
      <c r="D25" s="3" t="s">
        <v>37</v>
      </c>
      <c r="E25" s="3" t="str">
        <f t="shared" si="0"/>
        <v>s2q12_decision_of_supsected_pathogen</v>
      </c>
      <c r="F25" s="3" t="s">
        <v>248</v>
      </c>
      <c r="G25" s="3" t="str">
        <f t="shared" si="1"/>
        <v>S2Q12:Before sample analysis results are available or if you don't perform diagnostics what do you base the decision of suspected pathogen?</v>
      </c>
      <c r="M25" s="3" t="s">
        <v>12</v>
      </c>
    </row>
    <row r="26" spans="1:13" s="3" customFormat="1" x14ac:dyDescent="0.25">
      <c r="A26" s="3" t="s">
        <v>8</v>
      </c>
      <c r="B26" s="3" t="s">
        <v>219</v>
      </c>
      <c r="C26" s="3" t="s">
        <v>227</v>
      </c>
      <c r="D26" s="3" t="s">
        <v>693</v>
      </c>
      <c r="E26" s="3" t="str">
        <f t="shared" si="0"/>
        <v>s2q13_grp_antibiotic_substances_administration_ways</v>
      </c>
      <c r="F26" s="3" t="s">
        <v>700</v>
      </c>
      <c r="G26" s="3" t="str">
        <f t="shared" si="1"/>
        <v>S2Q13:Antibiotic substances prescribe as first choice at the suspicion/decision…?</v>
      </c>
      <c r="I26" s="3" t="str">
        <f>CONCATENATE("selected(${",E22,"},'microbiology')")</f>
        <v>selected(${s2q9_test_undertaken},'microbiology')</v>
      </c>
      <c r="J26" s="3" t="s">
        <v>564</v>
      </c>
    </row>
    <row r="27" spans="1:13" s="3" customFormat="1" x14ac:dyDescent="0.25">
      <c r="A27" s="3" t="s">
        <v>561</v>
      </c>
      <c r="B27" s="3" t="s">
        <v>219</v>
      </c>
      <c r="C27" s="3" t="s">
        <v>228</v>
      </c>
      <c r="D27" s="3" t="s">
        <v>39</v>
      </c>
      <c r="E27" s="3" t="str">
        <f t="shared" si="0"/>
        <v>s2q14_brand_antibiotics_staphylococcus_aureus</v>
      </c>
      <c r="F27" s="3" t="s">
        <v>249</v>
      </c>
      <c r="G27" s="3" t="str">
        <f t="shared" si="1"/>
        <v>S2Q14:&lt;span style="color:blue"&gt;Staphylococcus aureus:&lt;/span&gt;Which antibiotic do you use?</v>
      </c>
      <c r="J27" s="3" t="s">
        <v>564</v>
      </c>
    </row>
    <row r="28" spans="1:13" s="3" customFormat="1" x14ac:dyDescent="0.25">
      <c r="A28" s="3" t="s">
        <v>15</v>
      </c>
      <c r="B28" s="3" t="s">
        <v>219</v>
      </c>
      <c r="C28" s="3" t="s">
        <v>229</v>
      </c>
      <c r="D28" s="3" t="s">
        <v>40</v>
      </c>
      <c r="E28" s="3" t="str">
        <f t="shared" si="0"/>
        <v>s2q15_number_parenteral_injections_staphylococcus_aureus</v>
      </c>
      <c r="F28" s="3" t="s">
        <v>250</v>
      </c>
      <c r="G28" s="3" t="str">
        <f t="shared" si="1"/>
        <v>S2Q15:&lt;span style="color:blue"&gt;Staphylococcus aureus:&lt;/span&gt;How many number of recommended parenteral injections do you give?</v>
      </c>
    </row>
    <row r="29" spans="1:13" s="3" customFormat="1" x14ac:dyDescent="0.25">
      <c r="A29" s="3" t="s">
        <v>561</v>
      </c>
      <c r="B29" s="3" t="s">
        <v>219</v>
      </c>
      <c r="C29" s="3" t="s">
        <v>230</v>
      </c>
      <c r="D29" s="3" t="s">
        <v>41</v>
      </c>
      <c r="E29" s="3" t="str">
        <f t="shared" si="0"/>
        <v>s2q16_brand_antibiotics_staphylococcus_uberis</v>
      </c>
      <c r="F29" s="3" t="s">
        <v>252</v>
      </c>
      <c r="G29" s="3" t="str">
        <f t="shared" si="1"/>
        <v>S2Q16:&lt;span style="color:blue"&gt;Staphylococcus uberis:&lt;/span&gt;Which antibiotic do you use?</v>
      </c>
      <c r="J29" s="3" t="s">
        <v>564</v>
      </c>
    </row>
    <row r="30" spans="1:13" s="3" customFormat="1" x14ac:dyDescent="0.25">
      <c r="A30" s="3" t="s">
        <v>15</v>
      </c>
      <c r="B30" s="3" t="s">
        <v>219</v>
      </c>
      <c r="C30" s="3" t="s">
        <v>231</v>
      </c>
      <c r="D30" s="3" t="s">
        <v>42</v>
      </c>
      <c r="E30" s="3" t="str">
        <f t="shared" si="0"/>
        <v>s2q17_number_parenteral_injections_staphylococcus_uberis</v>
      </c>
      <c r="F30" s="3" t="s">
        <v>253</v>
      </c>
      <c r="G30" s="3" t="str">
        <f t="shared" si="1"/>
        <v>S2Q17:&lt;span style="color:blue"&gt;Staphylococcus uberis:&lt;/span&gt;How many number of recommended parenteral injections do you give?</v>
      </c>
    </row>
    <row r="31" spans="1:13" s="3" customFormat="1" x14ac:dyDescent="0.25">
      <c r="A31" s="3" t="s">
        <v>561</v>
      </c>
      <c r="B31" s="3" t="s">
        <v>219</v>
      </c>
      <c r="C31" s="3" t="s">
        <v>232</v>
      </c>
      <c r="D31" s="3" t="s">
        <v>684</v>
      </c>
      <c r="E31" s="3" t="str">
        <f t="shared" si="0"/>
        <v>s2q18_brand_antibiotics_non_aureus_staphylococci</v>
      </c>
      <c r="F31" s="3" t="s">
        <v>254</v>
      </c>
      <c r="G31" s="3" t="str">
        <f t="shared" si="1"/>
        <v>S2Q18:&lt;span style="color:blue"&gt;Nonaureus staphylococci (Coagulase negative staphylococci):&lt;/span&gt;Which antibiotic do you use?</v>
      </c>
      <c r="J31" s="3" t="s">
        <v>564</v>
      </c>
    </row>
    <row r="32" spans="1:13" s="3" customFormat="1" x14ac:dyDescent="0.25">
      <c r="A32" s="3" t="s">
        <v>15</v>
      </c>
      <c r="B32" s="3" t="s">
        <v>219</v>
      </c>
      <c r="C32" s="3" t="s">
        <v>233</v>
      </c>
      <c r="D32" s="3" t="s">
        <v>43</v>
      </c>
      <c r="E32" s="3" t="str">
        <f t="shared" si="0"/>
        <v>s2q19_number_parenteral_injections_nonaureus_staphylococci</v>
      </c>
      <c r="F32" s="3" t="s">
        <v>253</v>
      </c>
      <c r="G32" s="3" t="str">
        <f t="shared" si="1"/>
        <v>S2Q19:&lt;span style="color:blue"&gt;Staphylococcus uberis:&lt;/span&gt;How many number of recommended parenteral injections do you give?</v>
      </c>
    </row>
    <row r="33" spans="1:13" s="3" customFormat="1" x14ac:dyDescent="0.25">
      <c r="A33" s="3" t="s">
        <v>561</v>
      </c>
      <c r="B33" s="3" t="s">
        <v>219</v>
      </c>
      <c r="C33" s="3" t="s">
        <v>234</v>
      </c>
      <c r="D33" s="3" t="s">
        <v>44</v>
      </c>
      <c r="E33" s="3" t="str">
        <f t="shared" si="0"/>
        <v>s2q20_brand_antibiotics_e.coli</v>
      </c>
      <c r="F33" s="3" t="s">
        <v>255</v>
      </c>
      <c r="G33" s="3" t="str">
        <f t="shared" si="1"/>
        <v>S2Q20:&lt;span style="color:blue"&gt;E.coli:&lt;/span&gt;Which antibiotic do you use?</v>
      </c>
      <c r="J33" s="3" t="s">
        <v>564</v>
      </c>
    </row>
    <row r="34" spans="1:13" s="3" customFormat="1" x14ac:dyDescent="0.25">
      <c r="A34" s="3" t="s">
        <v>15</v>
      </c>
      <c r="B34" s="3" t="s">
        <v>219</v>
      </c>
      <c r="C34" s="3" t="s">
        <v>235</v>
      </c>
      <c r="D34" s="3" t="s">
        <v>45</v>
      </c>
      <c r="E34" s="3" t="str">
        <f t="shared" si="0"/>
        <v>s2q21_number_parenteral_injections_e.coli</v>
      </c>
      <c r="F34" s="3" t="s">
        <v>256</v>
      </c>
      <c r="G34" s="3" t="str">
        <f t="shared" si="1"/>
        <v>S2Q21:&lt;span style="color:blue"&gt;E.coli:&lt;/span&gt;How many number of recommended parenteral injections do you give?</v>
      </c>
    </row>
    <row r="35" spans="1:13" s="3" customFormat="1" x14ac:dyDescent="0.25">
      <c r="A35" s="3" t="s">
        <v>561</v>
      </c>
      <c r="B35" s="3" t="s">
        <v>219</v>
      </c>
      <c r="C35" s="3" t="s">
        <v>236</v>
      </c>
      <c r="D35" s="3" t="s">
        <v>46</v>
      </c>
      <c r="E35" s="3" t="str">
        <f t="shared" si="0"/>
        <v>s2q22_brand_antibiotics_klebsiella_spp</v>
      </c>
      <c r="F35" s="3" t="s">
        <v>257</v>
      </c>
      <c r="G35" s="3" t="str">
        <f t="shared" si="1"/>
        <v>S2Q22:&lt;span style="color:blue"&gt;Klebsiella spp:&lt;/span&gt;Which antibiotic do you use?</v>
      </c>
      <c r="J35" s="3" t="s">
        <v>564</v>
      </c>
    </row>
    <row r="36" spans="1:13" s="3" customFormat="1" x14ac:dyDescent="0.25">
      <c r="A36" s="3" t="s">
        <v>15</v>
      </c>
      <c r="B36" s="3" t="s">
        <v>219</v>
      </c>
      <c r="C36" s="3" t="s">
        <v>241</v>
      </c>
      <c r="D36" s="3" t="s">
        <v>47</v>
      </c>
      <c r="E36" s="3" t="str">
        <f t="shared" si="0"/>
        <v>s2q23_number_parenteral_injections_klebsiella_spp</v>
      </c>
      <c r="F36" s="3" t="s">
        <v>258</v>
      </c>
      <c r="G36" s="3" t="str">
        <f t="shared" si="1"/>
        <v>S2Q23:&lt;span style="color:blue"&gt;Klebsiella spp:&lt;/span&gt;How many number of recommended parenteral injections do you give?</v>
      </c>
    </row>
    <row r="37" spans="1:13" s="3" customFormat="1" x14ac:dyDescent="0.25">
      <c r="A37" s="3" t="s">
        <v>25</v>
      </c>
    </row>
    <row r="38" spans="1:13" s="3" customFormat="1" x14ac:dyDescent="0.25">
      <c r="A38" s="3" t="s">
        <v>25</v>
      </c>
    </row>
    <row r="39" spans="1:13" s="3" customFormat="1" x14ac:dyDescent="0.25">
      <c r="A39" s="3" t="s">
        <v>25</v>
      </c>
    </row>
    <row r="41" spans="1:13" x14ac:dyDescent="0.25">
      <c r="A41" t="s">
        <v>8</v>
      </c>
      <c r="B41" t="s">
        <v>220</v>
      </c>
      <c r="D41" t="s">
        <v>565</v>
      </c>
      <c r="E41" t="str">
        <f t="shared" si="0"/>
        <v>s3_grp_choice_medication_method_administration</v>
      </c>
      <c r="F41" t="s">
        <v>251</v>
      </c>
      <c r="G41" t="str">
        <f t="shared" si="1"/>
        <v>S3:Choice of medication and method of administration</v>
      </c>
    </row>
    <row r="42" spans="1:13" x14ac:dyDescent="0.25">
      <c r="A42" t="s">
        <v>15</v>
      </c>
      <c r="B42" t="s">
        <v>220</v>
      </c>
      <c r="C42" t="s">
        <v>205</v>
      </c>
      <c r="D42" t="s">
        <v>566</v>
      </c>
      <c r="E42" t="str">
        <f t="shared" si="0"/>
        <v>s3q1_number_types_antibiotic_brand_commonly_used</v>
      </c>
      <c r="F42" t="s">
        <v>259</v>
      </c>
      <c r="G42" t="str">
        <f t="shared" si="1"/>
        <v>S3Q1:How many different types of antibiotic brand do you commonly use?</v>
      </c>
    </row>
    <row r="43" spans="1:13" s="5" customFormat="1" x14ac:dyDescent="0.25">
      <c r="A43" s="5" t="s">
        <v>571</v>
      </c>
      <c r="B43" s="5" t="s">
        <v>220</v>
      </c>
      <c r="C43" s="5" t="s">
        <v>569</v>
      </c>
      <c r="D43" s="5" t="s">
        <v>572</v>
      </c>
      <c r="E43" s="5" t="str">
        <f>CONCATENATE(B43,C43,"_",D43)</f>
        <v>s3q2.0_grp_brands_used</v>
      </c>
      <c r="F43" s="5" t="s">
        <v>570</v>
      </c>
      <c r="G43" s="5" t="str">
        <f t="shared" si="1"/>
        <v>S3Q2.0:For each antibiotic brand</v>
      </c>
      <c r="K43" s="5" t="str">
        <f>CONCATENATE("${",E42,"}")</f>
        <v>${s3q1_number_types_antibiotic_brand_commonly_used}</v>
      </c>
      <c r="L43" s="6" t="s">
        <v>49</v>
      </c>
    </row>
    <row r="44" spans="1:13" s="5" customFormat="1" x14ac:dyDescent="0.25">
      <c r="A44" s="5" t="s">
        <v>38</v>
      </c>
      <c r="B44" s="5" t="s">
        <v>220</v>
      </c>
      <c r="C44" s="5" t="s">
        <v>568</v>
      </c>
      <c r="D44" s="5" t="s">
        <v>48</v>
      </c>
      <c r="E44" s="5" t="str">
        <f>CONCATENATE(B44,C44,"_",D44)</f>
        <v>s3q2.1_antibiotic_brand_name</v>
      </c>
      <c r="F44" s="5" t="s">
        <v>260</v>
      </c>
      <c r="G44" s="5" t="str">
        <f t="shared" si="1"/>
        <v>S3Q2.1:Type the antibiotic brand name</v>
      </c>
      <c r="L44" s="6"/>
    </row>
    <row r="45" spans="1:13" s="10" customFormat="1" x14ac:dyDescent="0.25">
      <c r="A45" s="10" t="s">
        <v>574</v>
      </c>
      <c r="B45" s="10" t="s">
        <v>220</v>
      </c>
      <c r="C45" s="10" t="s">
        <v>575</v>
      </c>
      <c r="D45" s="10" t="s">
        <v>50</v>
      </c>
      <c r="E45" s="10" t="str">
        <f t="shared" si="0"/>
        <v>s3q2.2_number_of_cases_drugs_used</v>
      </c>
      <c r="F45" s="10" t="s">
        <v>694</v>
      </c>
      <c r="G45" s="10" t="str">
        <f t="shared" si="1"/>
        <v>S3Q2.2:On average out of 10 mastitis cases how many do you use &lt;span style="color:#63AB53"&gt;${s3q2.1_antibiotic_brand_name}&lt;/span&gt; on?</v>
      </c>
      <c r="L45" s="11" t="s">
        <v>573</v>
      </c>
      <c r="M45" s="10" t="s">
        <v>12</v>
      </c>
    </row>
    <row r="46" spans="1:13" s="5" customFormat="1" x14ac:dyDescent="0.25">
      <c r="A46" s="5" t="s">
        <v>576</v>
      </c>
      <c r="B46" s="5" t="s">
        <v>220</v>
      </c>
      <c r="C46" s="5" t="s">
        <v>595</v>
      </c>
      <c r="D46" s="5" t="s">
        <v>51</v>
      </c>
      <c r="E46" s="5" t="str">
        <f t="shared" si="0"/>
        <v>s3q2.3_antibiotic_treatment</v>
      </c>
      <c r="F46" s="10" t="s">
        <v>695</v>
      </c>
      <c r="G46" s="5" t="str">
        <f t="shared" si="1"/>
        <v>S3Q2.3:In which cases would you use &lt;span style="color:#63AB53"&gt;${s3q2.1_antibiotic_brand_name}&lt;/span&gt; treatment?</v>
      </c>
      <c r="M46" s="5" t="s">
        <v>12</v>
      </c>
    </row>
    <row r="47" spans="1:13" s="5" customFormat="1" x14ac:dyDescent="0.25">
      <c r="A47" s="5" t="s">
        <v>52</v>
      </c>
      <c r="B47" s="5" t="s">
        <v>220</v>
      </c>
      <c r="C47" s="5" t="s">
        <v>596</v>
      </c>
      <c r="D47" s="5" t="s">
        <v>53</v>
      </c>
      <c r="E47" s="5" t="str">
        <f t="shared" si="0"/>
        <v>s3q2.4_factors_considered_choice__of_antibiotic</v>
      </c>
      <c r="F47" s="10" t="s">
        <v>696</v>
      </c>
      <c r="G47" s="5" t="str">
        <f t="shared" si="1"/>
        <v>S3Q2.4:What other factors determine the choice of &lt;span style="color:#63AB53"&gt;${s3q2.1_antibiotic_brand_name}&lt;/span&gt;?</v>
      </c>
      <c r="M47" s="5" t="s">
        <v>12</v>
      </c>
    </row>
    <row r="48" spans="1:13" s="10" customFormat="1" x14ac:dyDescent="0.25">
      <c r="A48" s="10" t="s">
        <v>574</v>
      </c>
      <c r="B48" s="10" t="s">
        <v>220</v>
      </c>
      <c r="C48" s="10" t="s">
        <v>597</v>
      </c>
      <c r="D48" s="10" t="s">
        <v>54</v>
      </c>
      <c r="E48" s="10" t="str">
        <f t="shared" si="0"/>
        <v>s3q2.5_duration_of_treatment</v>
      </c>
      <c r="F48" s="10" t="s">
        <v>697</v>
      </c>
      <c r="G48" s="10" t="str">
        <f t="shared" si="1"/>
        <v>S3Q2.5:On average, for how many days do you administer &lt;span style="color:#63AB53"&gt;${s3q2.1_antibiotic_brand_name}&lt;/span&gt; to a sick animal?</v>
      </c>
      <c r="M48" s="10" t="s">
        <v>12</v>
      </c>
    </row>
    <row r="49" spans="1:13" s="5" customFormat="1" x14ac:dyDescent="0.25">
      <c r="A49" s="5" t="s">
        <v>589</v>
      </c>
      <c r="B49" s="5" t="s">
        <v>220</v>
      </c>
      <c r="C49" s="5" t="s">
        <v>598</v>
      </c>
      <c r="D49" s="5" t="s">
        <v>55</v>
      </c>
      <c r="E49" s="5" t="str">
        <f t="shared" si="0"/>
        <v>s3q2.6_options_after_failed_treatment</v>
      </c>
      <c r="F49" s="10" t="s">
        <v>698</v>
      </c>
      <c r="G49" s="5" t="str">
        <f t="shared" si="1"/>
        <v>S3Q2.6:If there are instances where &lt;span style="color:#63AB53"&gt;${s3q2.1_antibiotic_brand_name}&lt;/span&gt; does not work, what do you do?</v>
      </c>
      <c r="J49" s="5" t="s">
        <v>11</v>
      </c>
      <c r="M49" s="5" t="s">
        <v>12</v>
      </c>
    </row>
    <row r="50" spans="1:13" s="5" customFormat="1" x14ac:dyDescent="0.25">
      <c r="A50" s="5" t="s">
        <v>594</v>
      </c>
    </row>
    <row r="51" spans="1:13" s="7" customFormat="1" x14ac:dyDescent="0.25">
      <c r="A51" s="7" t="s">
        <v>38</v>
      </c>
      <c r="B51" s="7" t="s">
        <v>220</v>
      </c>
      <c r="C51" s="7" t="s">
        <v>207</v>
      </c>
      <c r="D51" s="7" t="s">
        <v>56</v>
      </c>
      <c r="E51" s="7" t="str">
        <f t="shared" si="0"/>
        <v>s3q3_combinations_of_antibiotics</v>
      </c>
      <c r="F51" s="7" t="s">
        <v>699</v>
      </c>
      <c r="G51" s="7" t="str">
        <f t="shared" si="1"/>
        <v>S3Q3:Which of &lt;span style="color:#63AB53"&gt;${s3q1_number_types_antibiotic_brand_commonly_used}&lt;/span&gt; mentioned antibiotics do you commonly use together?</v>
      </c>
      <c r="L51" s="7" t="s">
        <v>599</v>
      </c>
    </row>
    <row r="52" spans="1:13" s="7" customFormat="1" x14ac:dyDescent="0.25">
      <c r="A52" s="7" t="s">
        <v>25</v>
      </c>
    </row>
    <row r="54" spans="1:13" s="8" customFormat="1" x14ac:dyDescent="0.25">
      <c r="A54" s="8" t="s">
        <v>8</v>
      </c>
      <c r="B54" s="8" t="s">
        <v>267</v>
      </c>
      <c r="D54" s="8" t="s">
        <v>617</v>
      </c>
      <c r="E54" s="8" t="str">
        <f t="shared" si="0"/>
        <v>s4_grp_other_agents_used_to_manage_mastitis</v>
      </c>
      <c r="F54" s="8" t="s">
        <v>616</v>
      </c>
      <c r="G54" s="8" t="str">
        <f t="shared" si="1"/>
        <v>S4:Other agents used to Manage mastitis</v>
      </c>
    </row>
    <row r="55" spans="1:13" s="8" customFormat="1" x14ac:dyDescent="0.25">
      <c r="A55" s="8" t="s">
        <v>8</v>
      </c>
      <c r="B55" s="8" t="s">
        <v>267</v>
      </c>
      <c r="C55" s="8" t="s">
        <v>205</v>
      </c>
      <c r="D55" s="8" t="s">
        <v>268</v>
      </c>
      <c r="E55" s="8" t="str">
        <f t="shared" si="0"/>
        <v>s4q1_grp_decion_making_processes</v>
      </c>
      <c r="F55" s="8" t="s">
        <v>57</v>
      </c>
      <c r="G55" s="8" t="str">
        <f t="shared" si="1"/>
        <v>S4Q1:How often do you use/ recommend other treatments besides antibiotics in cases of clinical mastitis?</v>
      </c>
      <c r="J55" s="8" t="s">
        <v>600</v>
      </c>
    </row>
    <row r="56" spans="1:13" s="8" customFormat="1" x14ac:dyDescent="0.25">
      <c r="A56" s="8" t="s">
        <v>246</v>
      </c>
      <c r="B56" s="8" t="s">
        <v>267</v>
      </c>
      <c r="C56" s="8" t="s">
        <v>608</v>
      </c>
      <c r="D56" s="8" t="s">
        <v>58</v>
      </c>
      <c r="E56" s="8" t="str">
        <f t="shared" si="0"/>
        <v>s4q1.1_frequent_milking</v>
      </c>
      <c r="F56" s="8" t="s">
        <v>601</v>
      </c>
      <c r="G56" s="8" t="str">
        <f t="shared" si="1"/>
        <v>S4Q1.1:Frequent milking</v>
      </c>
      <c r="J56" s="8" t="s">
        <v>11</v>
      </c>
      <c r="L56" s="9"/>
      <c r="M56" s="8" t="s">
        <v>12</v>
      </c>
    </row>
    <row r="57" spans="1:13" s="8" customFormat="1" x14ac:dyDescent="0.25">
      <c r="A57" s="8" t="s">
        <v>246</v>
      </c>
      <c r="B57" s="8" t="s">
        <v>267</v>
      </c>
      <c r="C57" s="8" t="s">
        <v>609</v>
      </c>
      <c r="D57" s="8" t="s">
        <v>59</v>
      </c>
      <c r="E57" s="8" t="str">
        <f t="shared" si="0"/>
        <v>s4q1.2_fluid_therapy</v>
      </c>
      <c r="F57" s="8" t="s">
        <v>602</v>
      </c>
      <c r="G57" s="8" t="str">
        <f t="shared" si="1"/>
        <v>S4Q1.2:Fluid therapy</v>
      </c>
      <c r="J57" s="8" t="s">
        <v>11</v>
      </c>
      <c r="L57" s="9"/>
      <c r="M57" s="8" t="s">
        <v>12</v>
      </c>
    </row>
    <row r="58" spans="1:13" s="8" customFormat="1" x14ac:dyDescent="0.25">
      <c r="A58" s="8" t="s">
        <v>246</v>
      </c>
      <c r="B58" s="8" t="s">
        <v>267</v>
      </c>
      <c r="C58" s="8" t="s">
        <v>610</v>
      </c>
      <c r="D58" s="8" t="s">
        <v>60</v>
      </c>
      <c r="E58" s="8" t="str">
        <f t="shared" si="0"/>
        <v>s4q1.3_oxytocin</v>
      </c>
      <c r="F58" s="8" t="s">
        <v>603</v>
      </c>
      <c r="G58" s="8" t="str">
        <f t="shared" si="1"/>
        <v>S4Q1.3:Oxytocin</v>
      </c>
      <c r="J58" s="8" t="s">
        <v>11</v>
      </c>
      <c r="L58" s="9"/>
      <c r="M58" s="8" t="s">
        <v>12</v>
      </c>
    </row>
    <row r="59" spans="1:13" s="8" customFormat="1" x14ac:dyDescent="0.25">
      <c r="A59" s="8" t="s">
        <v>246</v>
      </c>
      <c r="B59" s="8" t="s">
        <v>267</v>
      </c>
      <c r="C59" s="8" t="s">
        <v>611</v>
      </c>
      <c r="D59" s="8" t="s">
        <v>61</v>
      </c>
      <c r="E59" s="8" t="str">
        <f t="shared" si="0"/>
        <v>s4q1.4_nsaids</v>
      </c>
      <c r="F59" s="8" t="s">
        <v>604</v>
      </c>
      <c r="G59" s="8" t="str">
        <f t="shared" si="1"/>
        <v>S4Q1.4:NSAIDs</v>
      </c>
      <c r="J59" s="8" t="s">
        <v>11</v>
      </c>
      <c r="L59" s="9"/>
      <c r="M59" s="8" t="s">
        <v>12</v>
      </c>
    </row>
    <row r="60" spans="1:13" s="8" customFormat="1" x14ac:dyDescent="0.25">
      <c r="A60" s="8" t="s">
        <v>246</v>
      </c>
      <c r="B60" s="8" t="s">
        <v>267</v>
      </c>
      <c r="C60" s="8" t="s">
        <v>612</v>
      </c>
      <c r="D60" s="8" t="s">
        <v>62</v>
      </c>
      <c r="E60" s="8" t="str">
        <f t="shared" si="0"/>
        <v>s4q1.5_massage_and_heat</v>
      </c>
      <c r="F60" s="8" t="s">
        <v>605</v>
      </c>
      <c r="G60" s="8" t="str">
        <f t="shared" si="1"/>
        <v>S4Q1.5:Massage and heat</v>
      </c>
      <c r="J60" s="8" t="s">
        <v>11</v>
      </c>
      <c r="L60" s="9"/>
      <c r="M60" s="8" t="s">
        <v>12</v>
      </c>
    </row>
    <row r="61" spans="1:13" s="8" customFormat="1" x14ac:dyDescent="0.25">
      <c r="A61" s="8" t="s">
        <v>246</v>
      </c>
      <c r="B61" s="8" t="s">
        <v>267</v>
      </c>
      <c r="C61" s="8" t="s">
        <v>613</v>
      </c>
      <c r="D61" s="8" t="s">
        <v>63</v>
      </c>
      <c r="E61" s="8" t="str">
        <f t="shared" si="0"/>
        <v>s4q1.6_corticosteroids</v>
      </c>
      <c r="F61" s="8" t="s">
        <v>606</v>
      </c>
      <c r="G61" s="8" t="str">
        <f t="shared" si="1"/>
        <v>S4Q1.6:Corticosteroids</v>
      </c>
      <c r="J61" s="8" t="s">
        <v>11</v>
      </c>
      <c r="L61" s="9"/>
      <c r="M61" s="8" t="s">
        <v>12</v>
      </c>
    </row>
    <row r="62" spans="1:13" s="8" customFormat="1" x14ac:dyDescent="0.25">
      <c r="A62" s="8" t="s">
        <v>246</v>
      </c>
      <c r="B62" s="8" t="s">
        <v>267</v>
      </c>
      <c r="C62" s="8" t="s">
        <v>614</v>
      </c>
      <c r="D62" s="8" t="s">
        <v>64</v>
      </c>
      <c r="E62" s="8" t="str">
        <f t="shared" si="0"/>
        <v>s4q1.7_calcium_intravenous</v>
      </c>
      <c r="F62" s="8" t="s">
        <v>607</v>
      </c>
      <c r="G62" s="8" t="str">
        <f t="shared" si="1"/>
        <v>S4Q1.7:Calcium intravenous</v>
      </c>
      <c r="J62" s="8" t="s">
        <v>11</v>
      </c>
      <c r="L62" s="9"/>
      <c r="M62" s="8" t="s">
        <v>12</v>
      </c>
    </row>
    <row r="63" spans="1:13" s="8" customFormat="1" x14ac:dyDescent="0.25">
      <c r="A63" s="8" t="s">
        <v>246</v>
      </c>
      <c r="B63" s="8" t="s">
        <v>267</v>
      </c>
      <c r="C63" s="8" t="s">
        <v>615</v>
      </c>
      <c r="D63" s="8" t="s">
        <v>65</v>
      </c>
      <c r="E63" s="8" t="str">
        <f t="shared" si="0"/>
        <v>s4q1.8_other</v>
      </c>
      <c r="F63" s="8" t="s">
        <v>125</v>
      </c>
      <c r="G63" s="8" t="str">
        <f t="shared" si="1"/>
        <v>S4Q1.8:Other</v>
      </c>
      <c r="J63" s="8" t="s">
        <v>11</v>
      </c>
      <c r="L63" s="9"/>
      <c r="M63" s="8" t="s">
        <v>12</v>
      </c>
    </row>
    <row r="64" spans="1:13" s="8" customFormat="1" x14ac:dyDescent="0.25">
      <c r="A64" s="8" t="s">
        <v>25</v>
      </c>
      <c r="L64" s="9"/>
    </row>
    <row r="65" spans="1:13" s="8" customFormat="1" x14ac:dyDescent="0.25"/>
    <row r="66" spans="1:13" s="8" customFormat="1" x14ac:dyDescent="0.25">
      <c r="A66" s="8" t="s">
        <v>246</v>
      </c>
      <c r="B66" s="8" t="s">
        <v>267</v>
      </c>
      <c r="C66" s="8" t="s">
        <v>568</v>
      </c>
      <c r="D66" s="8" t="s">
        <v>66</v>
      </c>
      <c r="E66" s="8" t="str">
        <f t="shared" si="0"/>
        <v>s4q2.1_combination_of_nsaids_with_antibiotic</v>
      </c>
      <c r="F66" s="8" t="s">
        <v>618</v>
      </c>
      <c r="G66" s="8" t="str">
        <f t="shared" si="1"/>
        <v>S4Q2.1:How often would you use NSAIDs combined with antibiotic therapy in cases of clinical mastitis?</v>
      </c>
      <c r="I66" s="8" t="str">
        <f>CONCATENATE("not(selected(${",E59,"},'never'))")</f>
        <v>not(selected(${s4q1.4_nsaids},'never'))</v>
      </c>
      <c r="J66" s="8" t="s">
        <v>11</v>
      </c>
      <c r="L66" s="9" t="s">
        <v>619</v>
      </c>
      <c r="M66" s="8" t="s">
        <v>12</v>
      </c>
    </row>
    <row r="67" spans="1:13" s="8" customFormat="1" x14ac:dyDescent="0.25">
      <c r="A67" s="8" t="s">
        <v>38</v>
      </c>
      <c r="B67" s="8" t="s">
        <v>267</v>
      </c>
      <c r="C67" s="8" t="s">
        <v>575</v>
      </c>
      <c r="D67" s="8" t="s">
        <v>620</v>
      </c>
      <c r="E67" s="8" t="str">
        <f t="shared" ref="E67:E89" si="2">CONCATENATE(B67,C67,"_",D67)</f>
        <v>s4q2.2_nsaid_used</v>
      </c>
      <c r="F67" s="8" t="s">
        <v>689</v>
      </c>
      <c r="G67" s="8" t="str">
        <f t="shared" ref="G67:G89" si="3">CONCATENATE(UPPER(B67),UPPER(C67),":",F67)</f>
        <v>S4Q2.2:Name the NSAID.</v>
      </c>
      <c r="I67" s="8" t="str">
        <f>CONCATENATE("not(selected(${",E59,"},'never'))")</f>
        <v>not(selected(${s4q1.4_nsaids},'never'))</v>
      </c>
      <c r="J67" s="8" t="s">
        <v>67</v>
      </c>
      <c r="M67" s="8" t="s">
        <v>12</v>
      </c>
    </row>
    <row r="68" spans="1:13" s="8" customFormat="1" x14ac:dyDescent="0.25">
      <c r="A68" s="8" t="s">
        <v>246</v>
      </c>
      <c r="B68" s="8" t="s">
        <v>267</v>
      </c>
      <c r="C68" s="8" t="s">
        <v>595</v>
      </c>
      <c r="D68" s="8" t="s">
        <v>68</v>
      </c>
      <c r="E68" s="8" t="str">
        <f t="shared" si="2"/>
        <v>s4q2.3_nsaids_supporting_medication_without_antibiotics</v>
      </c>
      <c r="F68" s="8" t="s">
        <v>261</v>
      </c>
      <c r="G68" s="8" t="str">
        <f t="shared" si="3"/>
        <v>S4Q2.3:How often would you use supporting medication from the classes of NSAIDs alone, without antibiotic therapy, in cases of clinical mastitis?</v>
      </c>
      <c r="I68" s="8" t="str">
        <f>CONCATENATE("not(selected(${",E59,"},'never'))")</f>
        <v>not(selected(${s4q1.4_nsaids},'never'))</v>
      </c>
      <c r="J68" s="8" t="s">
        <v>11</v>
      </c>
      <c r="M68" s="8" t="s">
        <v>12</v>
      </c>
    </row>
    <row r="69" spans="1:13" s="8" customFormat="1" x14ac:dyDescent="0.25">
      <c r="A69" s="8" t="s">
        <v>246</v>
      </c>
      <c r="B69" s="8" t="s">
        <v>267</v>
      </c>
      <c r="C69" s="8" t="s">
        <v>596</v>
      </c>
      <c r="D69" s="8" t="s">
        <v>69</v>
      </c>
      <c r="E69" s="8" t="str">
        <f t="shared" si="2"/>
        <v>s4q2.4_follow_up_on_treatment_success</v>
      </c>
      <c r="F69" s="8" t="s">
        <v>262</v>
      </c>
      <c r="G69" s="8" t="str">
        <f t="shared" si="3"/>
        <v>S4Q2.4:How often do you follow up on treatment success?</v>
      </c>
      <c r="J69" s="8" t="s">
        <v>11</v>
      </c>
      <c r="M69" s="8" t="s">
        <v>12</v>
      </c>
    </row>
    <row r="70" spans="1:13" s="8" customFormat="1" x14ac:dyDescent="0.25">
      <c r="A70" s="8" t="s">
        <v>70</v>
      </c>
      <c r="B70" s="8" t="s">
        <v>267</v>
      </c>
      <c r="C70" s="8" t="s">
        <v>597</v>
      </c>
      <c r="D70" s="8" t="s">
        <v>71</v>
      </c>
      <c r="E70" s="8" t="str">
        <f t="shared" si="2"/>
        <v>s4q2.5_follow_up_methods</v>
      </c>
      <c r="F70" s="8" t="s">
        <v>651</v>
      </c>
      <c r="G70" s="8" t="str">
        <f t="shared" si="3"/>
        <v>S4Q2.5:How do you follow-up on treatment success?</v>
      </c>
      <c r="I70" s="8" t="str">
        <f>CONCATENATE("not(selected(${",E69,"},'never'))")</f>
        <v>not(selected(${s4q2.4_follow_up_on_treatment_success},'never'))</v>
      </c>
      <c r="M70" s="8" t="s">
        <v>12</v>
      </c>
    </row>
    <row r="71" spans="1:13" s="8" customFormat="1" x14ac:dyDescent="0.25">
      <c r="A71" s="8" t="s">
        <v>25</v>
      </c>
    </row>
    <row r="73" spans="1:13" s="2" customFormat="1" x14ac:dyDescent="0.25">
      <c r="A73" s="2" t="s">
        <v>8</v>
      </c>
      <c r="B73" s="2" t="s">
        <v>655</v>
      </c>
      <c r="D73" s="2" t="s">
        <v>656</v>
      </c>
      <c r="E73" s="2" t="str">
        <f t="shared" si="2"/>
        <v>s5_grp_perceptions_towards_mastitis</v>
      </c>
      <c r="F73" s="2" t="s">
        <v>72</v>
      </c>
      <c r="G73" s="2" t="str">
        <f t="shared" si="3"/>
        <v>S5:Perceptions related to mastitis</v>
      </c>
      <c r="J73" s="2" t="s">
        <v>73</v>
      </c>
    </row>
    <row r="74" spans="1:13" s="2" customFormat="1" x14ac:dyDescent="0.25">
      <c r="A74" s="2" t="s">
        <v>672</v>
      </c>
      <c r="B74" s="2" t="s">
        <v>655</v>
      </c>
      <c r="C74" s="2" t="s">
        <v>205</v>
      </c>
      <c r="D74" s="2" t="s">
        <v>74</v>
      </c>
      <c r="E74" s="2" t="str">
        <f t="shared" si="2"/>
        <v>s5q1_udder_health_boosts_within_remit_of_veterinarians</v>
      </c>
      <c r="F74" s="2" t="s">
        <v>263</v>
      </c>
      <c r="G74" s="2" t="str">
        <f t="shared" si="3"/>
        <v>S5Q1:Increase in udder health comes within the remit of veterinarians</v>
      </c>
      <c r="J74" s="2" t="s">
        <v>73</v>
      </c>
    </row>
    <row r="75" spans="1:13" s="2" customFormat="1" x14ac:dyDescent="0.25">
      <c r="A75" s="2" t="s">
        <v>672</v>
      </c>
      <c r="B75" s="2" t="s">
        <v>655</v>
      </c>
      <c r="C75" s="2" t="s">
        <v>206</v>
      </c>
      <c r="D75" s="2" t="s">
        <v>75</v>
      </c>
      <c r="E75" s="2" t="str">
        <f t="shared" si="2"/>
        <v>s5q2_highly_motivated_working_on_udder_health</v>
      </c>
      <c r="F75" s="2" t="s">
        <v>657</v>
      </c>
      <c r="G75" s="2" t="str">
        <f t="shared" si="3"/>
        <v>S5Q2:I am highly motivated to work on udder health</v>
      </c>
      <c r="J75" s="2" t="s">
        <v>73</v>
      </c>
    </row>
    <row r="76" spans="1:13" s="2" customFormat="1" x14ac:dyDescent="0.25">
      <c r="A76" s="2" t="s">
        <v>672</v>
      </c>
      <c r="B76" s="2" t="s">
        <v>655</v>
      </c>
      <c r="C76" s="2" t="s">
        <v>207</v>
      </c>
      <c r="D76" s="2" t="s">
        <v>76</v>
      </c>
      <c r="E76" s="2" t="str">
        <f t="shared" si="2"/>
        <v>s5q3_worried</v>
      </c>
      <c r="F76" s="2" t="s">
        <v>264</v>
      </c>
      <c r="G76" s="2" t="str">
        <f t="shared" si="3"/>
        <v>S5Q3:I worry about mastitis</v>
      </c>
      <c r="J76" s="2" t="s">
        <v>73</v>
      </c>
    </row>
    <row r="77" spans="1:13" s="2" customFormat="1" x14ac:dyDescent="0.25">
      <c r="A77" s="2" t="s">
        <v>672</v>
      </c>
      <c r="B77" s="2" t="s">
        <v>655</v>
      </c>
      <c r="C77" s="2" t="s">
        <v>208</v>
      </c>
      <c r="D77" s="2" t="s">
        <v>77</v>
      </c>
      <c r="E77" s="2" t="str">
        <f t="shared" si="2"/>
        <v>s5q4_can_influence_improve_udder_health</v>
      </c>
      <c r="F77" s="2" t="s">
        <v>265</v>
      </c>
      <c r="G77" s="2" t="str">
        <f t="shared" si="3"/>
        <v>S5Q4:I have a lot of influence to improve udder health</v>
      </c>
      <c r="J77" s="2" t="s">
        <v>73</v>
      </c>
    </row>
    <row r="78" spans="1:13" s="2" customFormat="1" x14ac:dyDescent="0.25">
      <c r="A78" s="2" t="s">
        <v>672</v>
      </c>
      <c r="B78" s="2" t="s">
        <v>655</v>
      </c>
      <c r="C78" s="2" t="s">
        <v>209</v>
      </c>
      <c r="D78" s="2" t="s">
        <v>685</v>
      </c>
      <c r="E78" s="2" t="str">
        <f t="shared" si="2"/>
        <v>s5q5_advise_farmers_with_clear_udder_health_problems_is_easier</v>
      </c>
      <c r="F78" s="2" t="s">
        <v>266</v>
      </c>
      <c r="G78" s="2" t="str">
        <f t="shared" si="3"/>
        <v>S5Q5:It is easier to advise farmers with clear udder health problems</v>
      </c>
      <c r="J78" s="2" t="s">
        <v>73</v>
      </c>
    </row>
    <row r="79" spans="1:13" s="2" customFormat="1" x14ac:dyDescent="0.25">
      <c r="A79" s="2" t="s">
        <v>672</v>
      </c>
      <c r="B79" s="2" t="s">
        <v>655</v>
      </c>
      <c r="C79" s="2" t="s">
        <v>210</v>
      </c>
      <c r="D79" s="2" t="s">
        <v>78</v>
      </c>
      <c r="E79" s="2" t="str">
        <f t="shared" si="2"/>
        <v>s5q6_need_more_knowledge_on_udder_health</v>
      </c>
      <c r="F79" s="2" t="s">
        <v>658</v>
      </c>
      <c r="G79" s="2" t="str">
        <f t="shared" si="3"/>
        <v>S5Q6:I have need for more knowledge on udder health</v>
      </c>
      <c r="J79" s="2" t="s">
        <v>73</v>
      </c>
    </row>
    <row r="80" spans="1:13" s="2" customFormat="1" x14ac:dyDescent="0.25">
      <c r="A80" s="2" t="s">
        <v>672</v>
      </c>
      <c r="B80" s="2" t="s">
        <v>655</v>
      </c>
      <c r="C80" s="2" t="s">
        <v>211</v>
      </c>
      <c r="D80" s="2" t="s">
        <v>79</v>
      </c>
      <c r="E80" s="2" t="str">
        <f t="shared" si="2"/>
        <v>s5q7_post_graduate_courses_on_udder_health_are_important</v>
      </c>
      <c r="F80" s="2" t="s">
        <v>666</v>
      </c>
      <c r="G80" s="2" t="str">
        <f t="shared" si="3"/>
        <v>S5Q7:Post graduate courses on udder health are important for me</v>
      </c>
      <c r="J80" s="2" t="s">
        <v>73</v>
      </c>
    </row>
    <row r="81" spans="1:10" s="2" customFormat="1" x14ac:dyDescent="0.25">
      <c r="A81" s="2" t="s">
        <v>672</v>
      </c>
      <c r="B81" s="2" t="s">
        <v>655</v>
      </c>
      <c r="C81" s="2" t="s">
        <v>222</v>
      </c>
      <c r="D81" s="2" t="s">
        <v>80</v>
      </c>
      <c r="E81" s="2" t="str">
        <f t="shared" si="2"/>
        <v>s5q8_farmers_in_trust_their_veterinarian_affect_the_implementation_of_advice</v>
      </c>
      <c r="F81" s="2" t="s">
        <v>665</v>
      </c>
      <c r="G81" s="2" t="str">
        <f t="shared" si="3"/>
        <v>S5Q8:Farmers' trust in the knowledge of their veterinarians/ advisors is important for the implementation of the advice.</v>
      </c>
      <c r="J81" s="2" t="s">
        <v>73</v>
      </c>
    </row>
    <row r="82" spans="1:10" s="2" customFormat="1" x14ac:dyDescent="0.25">
      <c r="A82" s="2" t="s">
        <v>672</v>
      </c>
      <c r="B82" s="2" t="s">
        <v>655</v>
      </c>
      <c r="C82" s="2" t="s">
        <v>223</v>
      </c>
      <c r="D82" s="2" t="s">
        <v>686</v>
      </c>
      <c r="E82" s="2" t="str">
        <f t="shared" si="2"/>
        <v>s5q9_communication_skills_of_veterinarian_important_in_implementation_of_advice</v>
      </c>
      <c r="F82" s="2" t="s">
        <v>664</v>
      </c>
      <c r="G82" s="2" t="str">
        <f t="shared" si="3"/>
        <v>S5Q9:The communication skills of the veterinarian are important for the implementation of the advice</v>
      </c>
      <c r="J82" s="2" t="s">
        <v>73</v>
      </c>
    </row>
    <row r="83" spans="1:10" s="2" customFormat="1" x14ac:dyDescent="0.25">
      <c r="A83" s="2" t="s">
        <v>672</v>
      </c>
      <c r="B83" s="2" t="s">
        <v>655</v>
      </c>
      <c r="C83" s="2" t="s">
        <v>224</v>
      </c>
      <c r="D83" s="2" t="s">
        <v>81</v>
      </c>
      <c r="E83" s="2" t="str">
        <f t="shared" si="2"/>
        <v>s5q10_more_veterinarians_result_to_less_chances_of_implementataion_of_advice</v>
      </c>
      <c r="F83" s="2" t="s">
        <v>663</v>
      </c>
      <c r="G83" s="2" t="str">
        <f t="shared" si="3"/>
        <v>S5Q10:The more veterinarians/advisors, the smaller the chance a farmer implements the advice</v>
      </c>
      <c r="J83" s="2" t="s">
        <v>73</v>
      </c>
    </row>
    <row r="84" spans="1:10" s="2" customFormat="1" x14ac:dyDescent="0.25">
      <c r="A84" s="2" t="s">
        <v>672</v>
      </c>
      <c r="B84" s="2" t="s">
        <v>655</v>
      </c>
      <c r="C84" s="2" t="s">
        <v>225</v>
      </c>
      <c r="D84" s="2" t="s">
        <v>687</v>
      </c>
      <c r="E84" s="2" t="str">
        <f t="shared" si="2"/>
        <v>s5q11_relevance_of_discussing_udder_health_with_other_farm_advisors_quarterly</v>
      </c>
      <c r="F84" s="2" t="s">
        <v>662</v>
      </c>
      <c r="G84" s="2" t="str">
        <f t="shared" si="3"/>
        <v>S5Q11:It is relevant to discuss udder health with the other farm advisors quarterly</v>
      </c>
      <c r="J84" s="2" t="s">
        <v>73</v>
      </c>
    </row>
    <row r="85" spans="1:10" s="2" customFormat="1" x14ac:dyDescent="0.25">
      <c r="A85" s="2" t="s">
        <v>672</v>
      </c>
      <c r="B85" s="2" t="s">
        <v>655</v>
      </c>
      <c r="C85" s="2" t="s">
        <v>226</v>
      </c>
      <c r="D85" s="2" t="s">
        <v>82</v>
      </c>
      <c r="E85" s="2" t="str">
        <f t="shared" si="2"/>
        <v>s5q12_i_often_take_initiative_to_talk_about_udder_health</v>
      </c>
      <c r="F85" s="2" t="s">
        <v>661</v>
      </c>
      <c r="G85" s="2" t="str">
        <f t="shared" si="3"/>
        <v>S5Q12:I often take the initiative to talk about udder health</v>
      </c>
      <c r="J85" s="2" t="s">
        <v>73</v>
      </c>
    </row>
    <row r="86" spans="1:10" s="2" customFormat="1" x14ac:dyDescent="0.25">
      <c r="A86" s="2" t="s">
        <v>672</v>
      </c>
      <c r="B86" s="2" t="s">
        <v>655</v>
      </c>
      <c r="C86" s="2" t="s">
        <v>227</v>
      </c>
      <c r="D86" s="2" t="s">
        <v>83</v>
      </c>
      <c r="E86" s="2" t="str">
        <f t="shared" si="2"/>
        <v>s5q13_bad_farm_management_makes_udder_health_conversations_necessary</v>
      </c>
      <c r="F86" s="2" t="s">
        <v>660</v>
      </c>
      <c r="G86" s="2" t="str">
        <f t="shared" si="3"/>
        <v>S5Q13:Bad farm management is a good reason to start talking about udder health</v>
      </c>
      <c r="J86" s="2" t="s">
        <v>73</v>
      </c>
    </row>
    <row r="87" spans="1:10" s="2" customFormat="1" x14ac:dyDescent="0.25">
      <c r="A87" s="2" t="s">
        <v>672</v>
      </c>
      <c r="B87" s="2" t="s">
        <v>655</v>
      </c>
      <c r="C87" s="2" t="s">
        <v>228</v>
      </c>
      <c r="D87" s="2" t="s">
        <v>84</v>
      </c>
      <c r="E87" s="2" t="str">
        <f t="shared" si="2"/>
        <v>s5q14_when_farmer_does_not_perceive_a_problem_still_talk_about_udder_health</v>
      </c>
      <c r="F87" s="2" t="s">
        <v>659</v>
      </c>
      <c r="G87" s="2" t="str">
        <f t="shared" si="3"/>
        <v>S5Q14:When a farmer does not perceive a problem, I will still take the action to talk about udder health</v>
      </c>
      <c r="J87" s="2" t="s">
        <v>73</v>
      </c>
    </row>
    <row r="88" spans="1:10" x14ac:dyDescent="0.25">
      <c r="A88" t="s">
        <v>38</v>
      </c>
      <c r="B88" t="s">
        <v>682</v>
      </c>
      <c r="D88" t="s">
        <v>668</v>
      </c>
      <c r="E88" t="str">
        <f t="shared" si="2"/>
        <v>s6_comment</v>
      </c>
      <c r="F88" t="s">
        <v>669</v>
      </c>
      <c r="G88" t="str">
        <f t="shared" si="3"/>
        <v>S6:Any comment about the Animal Health Service Provider?</v>
      </c>
    </row>
    <row r="89" spans="1:10" x14ac:dyDescent="0.25">
      <c r="A89" t="s">
        <v>667</v>
      </c>
      <c r="B89" t="s">
        <v>683</v>
      </c>
      <c r="D89" t="s">
        <v>671</v>
      </c>
      <c r="E89" t="str">
        <f t="shared" si="2"/>
        <v>s7_thank_you</v>
      </c>
      <c r="F89" t="s">
        <v>670</v>
      </c>
      <c r="G89" t="str">
        <f t="shared" si="3"/>
        <v>S7:Thank you very much for your time</v>
      </c>
    </row>
    <row r="90" spans="1:10" x14ac:dyDescent="0.25">
      <c r="A90" t="s">
        <v>25</v>
      </c>
    </row>
  </sheetData>
  <autoFilter ref="A1:M87" xr:uid="{260BEE46-1748-49DC-8FFB-2A897D77F3FB}"/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18B61-8A92-4401-81C2-58B1B0085788}">
  <dimension ref="A1:C245"/>
  <sheetViews>
    <sheetView topLeftCell="A7" zoomScale="94" zoomScaleNormal="94" workbookViewId="0">
      <selection activeCell="C24" sqref="C24"/>
    </sheetView>
  </sheetViews>
  <sheetFormatPr defaultRowHeight="15" x14ac:dyDescent="0.25"/>
  <cols>
    <col min="1" max="1" width="38.85546875" bestFit="1" customWidth="1"/>
    <col min="2" max="2" width="37" customWidth="1"/>
    <col min="3" max="3" width="48.28515625" customWidth="1"/>
  </cols>
  <sheetData>
    <row r="1" spans="1:3" s="1" customFormat="1" x14ac:dyDescent="0.25">
      <c r="A1" s="1" t="s">
        <v>85</v>
      </c>
      <c r="B1" s="1" t="s">
        <v>1</v>
      </c>
      <c r="C1" s="1" t="s">
        <v>2</v>
      </c>
    </row>
    <row r="2" spans="1:3" x14ac:dyDescent="0.25">
      <c r="A2" t="s">
        <v>14</v>
      </c>
      <c r="B2" t="s">
        <v>86</v>
      </c>
      <c r="C2" t="s">
        <v>87</v>
      </c>
    </row>
    <row r="3" spans="1:3" x14ac:dyDescent="0.25">
      <c r="A3" t="s">
        <v>14</v>
      </c>
      <c r="B3" t="s">
        <v>88</v>
      </c>
      <c r="C3" t="s">
        <v>89</v>
      </c>
    </row>
    <row r="4" spans="1:3" x14ac:dyDescent="0.25">
      <c r="A4" t="s">
        <v>14</v>
      </c>
      <c r="B4" t="s">
        <v>90</v>
      </c>
      <c r="C4" t="s">
        <v>91</v>
      </c>
    </row>
    <row r="5" spans="1:3" x14ac:dyDescent="0.25">
      <c r="A5" t="s">
        <v>14</v>
      </c>
      <c r="B5" t="s">
        <v>92</v>
      </c>
      <c r="C5" t="s">
        <v>93</v>
      </c>
    </row>
    <row r="6" spans="1:3" x14ac:dyDescent="0.25">
      <c r="A6" t="s">
        <v>14</v>
      </c>
      <c r="B6" t="s">
        <v>94</v>
      </c>
      <c r="C6" t="s">
        <v>95</v>
      </c>
    </row>
    <row r="8" spans="1:3" x14ac:dyDescent="0.25">
      <c r="A8" t="s">
        <v>19</v>
      </c>
      <c r="B8" t="s">
        <v>96</v>
      </c>
      <c r="C8" t="s">
        <v>97</v>
      </c>
    </row>
    <row r="9" spans="1:3" x14ac:dyDescent="0.25">
      <c r="A9" t="s">
        <v>19</v>
      </c>
      <c r="B9" t="s">
        <v>98</v>
      </c>
      <c r="C9" t="s">
        <v>99</v>
      </c>
    </row>
    <row r="11" spans="1:3" x14ac:dyDescent="0.25">
      <c r="A11" t="s">
        <v>22</v>
      </c>
      <c r="B11" t="s">
        <v>12</v>
      </c>
      <c r="C11" t="s">
        <v>100</v>
      </c>
    </row>
    <row r="12" spans="1:3" x14ac:dyDescent="0.25">
      <c r="A12" t="s">
        <v>22</v>
      </c>
      <c r="B12" t="s">
        <v>101</v>
      </c>
      <c r="C12" t="s">
        <v>102</v>
      </c>
    </row>
    <row r="14" spans="1:3" x14ac:dyDescent="0.25">
      <c r="A14" t="s">
        <v>24</v>
      </c>
      <c r="B14" t="s">
        <v>103</v>
      </c>
      <c r="C14" t="s">
        <v>104</v>
      </c>
    </row>
    <row r="15" spans="1:3" x14ac:dyDescent="0.25">
      <c r="A15" t="s">
        <v>24</v>
      </c>
      <c r="B15" t="s">
        <v>105</v>
      </c>
      <c r="C15" t="s">
        <v>106</v>
      </c>
    </row>
    <row r="16" spans="1:3" x14ac:dyDescent="0.25">
      <c r="A16" t="s">
        <v>24</v>
      </c>
      <c r="B16" t="s">
        <v>107</v>
      </c>
      <c r="C16" t="s">
        <v>108</v>
      </c>
    </row>
    <row r="17" spans="1:3" x14ac:dyDescent="0.25">
      <c r="A17" t="s">
        <v>24</v>
      </c>
      <c r="B17" t="s">
        <v>109</v>
      </c>
      <c r="C17" t="s">
        <v>110</v>
      </c>
    </row>
    <row r="19" spans="1:3" x14ac:dyDescent="0.25">
      <c r="A19" t="s">
        <v>27</v>
      </c>
      <c r="B19" t="s">
        <v>111</v>
      </c>
      <c r="C19" t="s">
        <v>112</v>
      </c>
    </row>
    <row r="20" spans="1:3" x14ac:dyDescent="0.25">
      <c r="A20" t="s">
        <v>27</v>
      </c>
      <c r="B20" t="s">
        <v>273</v>
      </c>
      <c r="C20" t="s">
        <v>274</v>
      </c>
    </row>
    <row r="21" spans="1:3" x14ac:dyDescent="0.25">
      <c r="A21" t="s">
        <v>27</v>
      </c>
      <c r="B21" t="s">
        <v>113</v>
      </c>
      <c r="C21" t="s">
        <v>114</v>
      </c>
    </row>
    <row r="22" spans="1:3" x14ac:dyDescent="0.25">
      <c r="A22" t="s">
        <v>27</v>
      </c>
      <c r="B22" t="s">
        <v>115</v>
      </c>
      <c r="C22" t="s">
        <v>116</v>
      </c>
    </row>
    <row r="23" spans="1:3" x14ac:dyDescent="0.25">
      <c r="A23" t="s">
        <v>27</v>
      </c>
      <c r="B23" t="s">
        <v>117</v>
      </c>
      <c r="C23" t="s">
        <v>118</v>
      </c>
    </row>
    <row r="24" spans="1:3" x14ac:dyDescent="0.25">
      <c r="A24" t="s">
        <v>27</v>
      </c>
      <c r="B24" t="s">
        <v>119</v>
      </c>
      <c r="C24" t="s">
        <v>120</v>
      </c>
    </row>
    <row r="25" spans="1:3" x14ac:dyDescent="0.25">
      <c r="A25" t="s">
        <v>27</v>
      </c>
      <c r="B25" t="s">
        <v>121</v>
      </c>
      <c r="C25" t="s">
        <v>122</v>
      </c>
    </row>
    <row r="26" spans="1:3" x14ac:dyDescent="0.25">
      <c r="A26" t="s">
        <v>27</v>
      </c>
      <c r="B26" t="s">
        <v>123</v>
      </c>
      <c r="C26" t="s">
        <v>124</v>
      </c>
    </row>
    <row r="27" spans="1:3" x14ac:dyDescent="0.25">
      <c r="A27" t="s">
        <v>27</v>
      </c>
      <c r="B27" t="s">
        <v>132</v>
      </c>
      <c r="C27" t="s">
        <v>133</v>
      </c>
    </row>
    <row r="29" spans="1:3" x14ac:dyDescent="0.25">
      <c r="A29" t="s">
        <v>247</v>
      </c>
      <c r="B29" t="s">
        <v>126</v>
      </c>
      <c r="C29" t="s">
        <v>127</v>
      </c>
    </row>
    <row r="30" spans="1:3" x14ac:dyDescent="0.25">
      <c r="A30" t="s">
        <v>247</v>
      </c>
      <c r="B30" t="s">
        <v>128</v>
      </c>
      <c r="C30" t="s">
        <v>129</v>
      </c>
    </row>
    <row r="31" spans="1:3" x14ac:dyDescent="0.25">
      <c r="A31" t="s">
        <v>247</v>
      </c>
      <c r="B31" t="s">
        <v>130</v>
      </c>
      <c r="C31" t="s">
        <v>131</v>
      </c>
    </row>
    <row r="33" spans="1:3" x14ac:dyDescent="0.25">
      <c r="A33" t="s">
        <v>283</v>
      </c>
      <c r="B33" t="s">
        <v>115</v>
      </c>
      <c r="C33" t="s">
        <v>116</v>
      </c>
    </row>
    <row r="34" spans="1:3" x14ac:dyDescent="0.25">
      <c r="A34" t="s">
        <v>283</v>
      </c>
      <c r="B34" t="s">
        <v>117</v>
      </c>
      <c r="C34" t="s">
        <v>118</v>
      </c>
    </row>
    <row r="35" spans="1:3" x14ac:dyDescent="0.25">
      <c r="A35" t="s">
        <v>283</v>
      </c>
      <c r="B35" t="s">
        <v>132</v>
      </c>
      <c r="C35" t="s">
        <v>133</v>
      </c>
    </row>
    <row r="37" spans="1:3" x14ac:dyDescent="0.25">
      <c r="A37" t="s">
        <v>34</v>
      </c>
      <c r="B37" t="s">
        <v>284</v>
      </c>
      <c r="C37" t="s">
        <v>134</v>
      </c>
    </row>
    <row r="38" spans="1:3" x14ac:dyDescent="0.25">
      <c r="A38" t="s">
        <v>34</v>
      </c>
      <c r="B38" t="s">
        <v>285</v>
      </c>
      <c r="C38" t="s">
        <v>135</v>
      </c>
    </row>
    <row r="39" spans="1:3" x14ac:dyDescent="0.25">
      <c r="A39" t="s">
        <v>34</v>
      </c>
      <c r="B39" t="s">
        <v>286</v>
      </c>
      <c r="C39" t="s">
        <v>136</v>
      </c>
    </row>
    <row r="40" spans="1:3" x14ac:dyDescent="0.25">
      <c r="A40" t="s">
        <v>34</v>
      </c>
      <c r="B40" t="s">
        <v>287</v>
      </c>
      <c r="C40" t="s">
        <v>137</v>
      </c>
    </row>
    <row r="41" spans="1:3" x14ac:dyDescent="0.25">
      <c r="A41" t="s">
        <v>34</v>
      </c>
      <c r="B41" t="s">
        <v>288</v>
      </c>
      <c r="C41" t="s">
        <v>138</v>
      </c>
    </row>
    <row r="43" spans="1:3" x14ac:dyDescent="0.25">
      <c r="A43" t="s">
        <v>139</v>
      </c>
      <c r="B43" t="s">
        <v>289</v>
      </c>
      <c r="C43" t="s">
        <v>140</v>
      </c>
    </row>
    <row r="44" spans="1:3" x14ac:dyDescent="0.25">
      <c r="A44" t="s">
        <v>139</v>
      </c>
      <c r="B44" t="s">
        <v>290</v>
      </c>
      <c r="C44" t="s">
        <v>141</v>
      </c>
    </row>
    <row r="45" spans="1:3" x14ac:dyDescent="0.25">
      <c r="A45" t="s">
        <v>139</v>
      </c>
      <c r="B45" t="s">
        <v>291</v>
      </c>
      <c r="C45" t="s">
        <v>142</v>
      </c>
    </row>
    <row r="46" spans="1:3" x14ac:dyDescent="0.25">
      <c r="A46" t="s">
        <v>139</v>
      </c>
      <c r="B46" t="s">
        <v>292</v>
      </c>
      <c r="C46" t="s">
        <v>143</v>
      </c>
    </row>
    <row r="47" spans="1:3" x14ac:dyDescent="0.25">
      <c r="A47" t="s">
        <v>139</v>
      </c>
      <c r="B47" t="s">
        <v>119</v>
      </c>
      <c r="C47" t="s">
        <v>144</v>
      </c>
    </row>
    <row r="48" spans="1:3" x14ac:dyDescent="0.25">
      <c r="A48" t="s">
        <v>139</v>
      </c>
      <c r="B48" t="s">
        <v>121</v>
      </c>
      <c r="C48" t="s">
        <v>145</v>
      </c>
    </row>
    <row r="49" spans="1:3" x14ac:dyDescent="0.25">
      <c r="A49" t="s">
        <v>139</v>
      </c>
      <c r="B49" t="s">
        <v>293</v>
      </c>
      <c r="C49" t="s">
        <v>146</v>
      </c>
    </row>
    <row r="51" spans="1:3" x14ac:dyDescent="0.25">
      <c r="A51" t="s">
        <v>147</v>
      </c>
      <c r="B51" t="s">
        <v>289</v>
      </c>
      <c r="C51" t="s">
        <v>148</v>
      </c>
    </row>
    <row r="52" spans="1:3" x14ac:dyDescent="0.25">
      <c r="A52" t="s">
        <v>147</v>
      </c>
      <c r="B52" t="s">
        <v>295</v>
      </c>
      <c r="C52" t="s">
        <v>149</v>
      </c>
    </row>
    <row r="53" spans="1:3" x14ac:dyDescent="0.25">
      <c r="A53" t="s">
        <v>147</v>
      </c>
      <c r="B53" t="s">
        <v>296</v>
      </c>
      <c r="C53" t="s">
        <v>150</v>
      </c>
    </row>
    <row r="54" spans="1:3" x14ac:dyDescent="0.25">
      <c r="A54" t="s">
        <v>147</v>
      </c>
      <c r="B54" t="s">
        <v>297</v>
      </c>
      <c r="C54" t="s">
        <v>151</v>
      </c>
    </row>
    <row r="55" spans="1:3" x14ac:dyDescent="0.25">
      <c r="A55" t="s">
        <v>147</v>
      </c>
      <c r="B55" t="s">
        <v>298</v>
      </c>
      <c r="C55" t="s">
        <v>152</v>
      </c>
    </row>
    <row r="56" spans="1:3" x14ac:dyDescent="0.25">
      <c r="A56" t="s">
        <v>147</v>
      </c>
      <c r="B56" t="s">
        <v>299</v>
      </c>
      <c r="C56" t="s">
        <v>153</v>
      </c>
    </row>
    <row r="57" spans="1:3" x14ac:dyDescent="0.25">
      <c r="A57" t="s">
        <v>147</v>
      </c>
      <c r="B57" t="s">
        <v>300</v>
      </c>
      <c r="C57" t="s">
        <v>154</v>
      </c>
    </row>
    <row r="59" spans="1:3" x14ac:dyDescent="0.25">
      <c r="A59" t="s">
        <v>562</v>
      </c>
      <c r="B59" t="s">
        <v>155</v>
      </c>
      <c r="C59" t="s">
        <v>156</v>
      </c>
    </row>
    <row r="60" spans="1:3" x14ac:dyDescent="0.25">
      <c r="A60" t="s">
        <v>562</v>
      </c>
      <c r="B60" t="s">
        <v>157</v>
      </c>
      <c r="C60" t="s">
        <v>158</v>
      </c>
    </row>
    <row r="61" spans="1:3" x14ac:dyDescent="0.25">
      <c r="A61" t="s">
        <v>562</v>
      </c>
      <c r="B61" t="s">
        <v>159</v>
      </c>
      <c r="C61" t="s">
        <v>160</v>
      </c>
    </row>
    <row r="62" spans="1:3" x14ac:dyDescent="0.25">
      <c r="A62" t="s">
        <v>562</v>
      </c>
      <c r="B62" t="s">
        <v>161</v>
      </c>
      <c r="C62" t="s">
        <v>162</v>
      </c>
    </row>
    <row r="63" spans="1:3" x14ac:dyDescent="0.25">
      <c r="A63" t="s">
        <v>562</v>
      </c>
      <c r="B63" t="s">
        <v>163</v>
      </c>
      <c r="C63" t="s">
        <v>164</v>
      </c>
    </row>
    <row r="64" spans="1:3" x14ac:dyDescent="0.25">
      <c r="A64" t="s">
        <v>562</v>
      </c>
      <c r="B64" t="s">
        <v>165</v>
      </c>
      <c r="C64" t="s">
        <v>166</v>
      </c>
    </row>
    <row r="65" spans="1:3" x14ac:dyDescent="0.25">
      <c r="A65" t="s">
        <v>562</v>
      </c>
      <c r="B65" t="s">
        <v>167</v>
      </c>
      <c r="C65" t="s">
        <v>168</v>
      </c>
    </row>
    <row r="66" spans="1:3" x14ac:dyDescent="0.25">
      <c r="A66" t="s">
        <v>562</v>
      </c>
      <c r="B66" t="s">
        <v>169</v>
      </c>
      <c r="C66" t="s">
        <v>170</v>
      </c>
    </row>
    <row r="67" spans="1:3" x14ac:dyDescent="0.25">
      <c r="A67" t="s">
        <v>562</v>
      </c>
      <c r="B67" t="s">
        <v>171</v>
      </c>
      <c r="C67" t="s">
        <v>172</v>
      </c>
    </row>
    <row r="68" spans="1:3" x14ac:dyDescent="0.25">
      <c r="A68" t="s">
        <v>562</v>
      </c>
      <c r="B68" t="s">
        <v>173</v>
      </c>
      <c r="C68" t="s">
        <v>174</v>
      </c>
    </row>
    <row r="69" spans="1:3" x14ac:dyDescent="0.25">
      <c r="A69" t="s">
        <v>562</v>
      </c>
      <c r="B69" t="s">
        <v>175</v>
      </c>
      <c r="C69" t="s">
        <v>176</v>
      </c>
    </row>
    <row r="70" spans="1:3" x14ac:dyDescent="0.25">
      <c r="A70" t="s">
        <v>562</v>
      </c>
      <c r="B70" t="s">
        <v>177</v>
      </c>
      <c r="C70" t="s">
        <v>178</v>
      </c>
    </row>
    <row r="71" spans="1:3" x14ac:dyDescent="0.25">
      <c r="A71" t="s">
        <v>562</v>
      </c>
      <c r="B71" t="s">
        <v>179</v>
      </c>
      <c r="C71" t="s">
        <v>180</v>
      </c>
    </row>
    <row r="72" spans="1:3" x14ac:dyDescent="0.25">
      <c r="A72" t="s">
        <v>562</v>
      </c>
      <c r="B72" t="s">
        <v>181</v>
      </c>
      <c r="C72" t="s">
        <v>182</v>
      </c>
    </row>
    <row r="73" spans="1:3" x14ac:dyDescent="0.25">
      <c r="A73" t="s">
        <v>562</v>
      </c>
      <c r="B73" t="s">
        <v>563</v>
      </c>
      <c r="C73" t="s">
        <v>183</v>
      </c>
    </row>
    <row r="75" spans="1:3" x14ac:dyDescent="0.25">
      <c r="A75" t="s">
        <v>577</v>
      </c>
      <c r="B75" t="s">
        <v>578</v>
      </c>
      <c r="C75" t="s">
        <v>581</v>
      </c>
    </row>
    <row r="76" spans="1:3" x14ac:dyDescent="0.25">
      <c r="A76" t="s">
        <v>577</v>
      </c>
      <c r="B76" t="s">
        <v>579</v>
      </c>
      <c r="C76" t="s">
        <v>583</v>
      </c>
    </row>
    <row r="77" spans="1:3" x14ac:dyDescent="0.25">
      <c r="A77" t="s">
        <v>577</v>
      </c>
      <c r="B77" t="s">
        <v>580</v>
      </c>
      <c r="C77" t="s">
        <v>582</v>
      </c>
    </row>
    <row r="81" spans="1:3" x14ac:dyDescent="0.25">
      <c r="A81" t="s">
        <v>584</v>
      </c>
      <c r="B81" t="s">
        <v>585</v>
      </c>
      <c r="C81" t="s">
        <v>184</v>
      </c>
    </row>
    <row r="82" spans="1:3" x14ac:dyDescent="0.25">
      <c r="A82" t="s">
        <v>584</v>
      </c>
      <c r="B82" t="s">
        <v>586</v>
      </c>
      <c r="C82" t="s">
        <v>185</v>
      </c>
    </row>
    <row r="83" spans="1:3" x14ac:dyDescent="0.25">
      <c r="A83" t="s">
        <v>584</v>
      </c>
      <c r="B83" t="s">
        <v>587</v>
      </c>
      <c r="C83" t="s">
        <v>186</v>
      </c>
    </row>
    <row r="84" spans="1:3" x14ac:dyDescent="0.25">
      <c r="A84" t="s">
        <v>584</v>
      </c>
      <c r="B84" t="s">
        <v>588</v>
      </c>
      <c r="C84" t="s">
        <v>187</v>
      </c>
    </row>
    <row r="86" spans="1:3" x14ac:dyDescent="0.25">
      <c r="A86" t="s">
        <v>590</v>
      </c>
      <c r="B86" t="s">
        <v>591</v>
      </c>
      <c r="C86" t="s">
        <v>188</v>
      </c>
    </row>
    <row r="87" spans="1:3" x14ac:dyDescent="0.25">
      <c r="A87" t="s">
        <v>55</v>
      </c>
      <c r="B87" t="s">
        <v>592</v>
      </c>
      <c r="C87" t="s">
        <v>189</v>
      </c>
    </row>
    <row r="88" spans="1:3" x14ac:dyDescent="0.25">
      <c r="A88" t="s">
        <v>55</v>
      </c>
      <c r="B88" t="s">
        <v>593</v>
      </c>
      <c r="C88" t="s">
        <v>190</v>
      </c>
    </row>
    <row r="90" spans="1:3" x14ac:dyDescent="0.25">
      <c r="A90" t="s">
        <v>71</v>
      </c>
      <c r="B90" t="s">
        <v>652</v>
      </c>
      <c r="C90" t="s">
        <v>191</v>
      </c>
    </row>
    <row r="91" spans="1:3" x14ac:dyDescent="0.25">
      <c r="A91" t="s">
        <v>71</v>
      </c>
      <c r="B91" t="s">
        <v>653</v>
      </c>
      <c r="C91" t="s">
        <v>192</v>
      </c>
    </row>
    <row r="92" spans="1:3" x14ac:dyDescent="0.25">
      <c r="A92" t="s">
        <v>71</v>
      </c>
      <c r="B92" t="s">
        <v>654</v>
      </c>
      <c r="C92" t="s">
        <v>193</v>
      </c>
    </row>
    <row r="94" spans="1:3" x14ac:dyDescent="0.25">
      <c r="A94" t="s">
        <v>673</v>
      </c>
      <c r="B94" t="s">
        <v>674</v>
      </c>
      <c r="C94" t="s">
        <v>194</v>
      </c>
    </row>
    <row r="95" spans="1:3" x14ac:dyDescent="0.25">
      <c r="A95" t="s">
        <v>673</v>
      </c>
      <c r="B95" t="s">
        <v>195</v>
      </c>
      <c r="C95" t="s">
        <v>196</v>
      </c>
    </row>
    <row r="96" spans="1:3" x14ac:dyDescent="0.25">
      <c r="A96" t="s">
        <v>673</v>
      </c>
      <c r="B96" t="s">
        <v>197</v>
      </c>
      <c r="C96" t="s">
        <v>198</v>
      </c>
    </row>
    <row r="97" spans="1:3" x14ac:dyDescent="0.25">
      <c r="A97" t="s">
        <v>673</v>
      </c>
      <c r="B97" t="s">
        <v>675</v>
      </c>
      <c r="C97" t="s">
        <v>199</v>
      </c>
    </row>
    <row r="99" spans="1:3" x14ac:dyDescent="0.25">
      <c r="A99" t="s">
        <v>547</v>
      </c>
      <c r="B99" t="s">
        <v>167</v>
      </c>
      <c r="C99" t="s">
        <v>168</v>
      </c>
    </row>
    <row r="100" spans="1:3" x14ac:dyDescent="0.25">
      <c r="A100" t="s">
        <v>547</v>
      </c>
      <c r="B100" t="s">
        <v>301</v>
      </c>
      <c r="C100" t="s">
        <v>302</v>
      </c>
    </row>
    <row r="101" spans="1:3" x14ac:dyDescent="0.25">
      <c r="A101" t="s">
        <v>547</v>
      </c>
      <c r="B101" t="s">
        <v>303</v>
      </c>
      <c r="C101" t="s">
        <v>304</v>
      </c>
    </row>
    <row r="102" spans="1:3" x14ac:dyDescent="0.25">
      <c r="A102" t="s">
        <v>547</v>
      </c>
      <c r="B102" t="s">
        <v>305</v>
      </c>
      <c r="C102" t="s">
        <v>306</v>
      </c>
    </row>
    <row r="103" spans="1:3" x14ac:dyDescent="0.25">
      <c r="A103" t="s">
        <v>547</v>
      </c>
      <c r="B103" t="s">
        <v>307</v>
      </c>
      <c r="C103" t="s">
        <v>308</v>
      </c>
    </row>
    <row r="104" spans="1:3" x14ac:dyDescent="0.25">
      <c r="A104" t="s">
        <v>547</v>
      </c>
      <c r="B104" t="s">
        <v>309</v>
      </c>
      <c r="C104" t="s">
        <v>310</v>
      </c>
    </row>
    <row r="105" spans="1:3" x14ac:dyDescent="0.25">
      <c r="A105" t="s">
        <v>547</v>
      </c>
      <c r="B105" t="s">
        <v>311</v>
      </c>
      <c r="C105" t="s">
        <v>312</v>
      </c>
    </row>
    <row r="106" spans="1:3" x14ac:dyDescent="0.25">
      <c r="A106" t="s">
        <v>547</v>
      </c>
      <c r="B106" t="s">
        <v>313</v>
      </c>
      <c r="C106" t="s">
        <v>314</v>
      </c>
    </row>
    <row r="107" spans="1:3" x14ac:dyDescent="0.25">
      <c r="A107" t="s">
        <v>547</v>
      </c>
      <c r="B107" t="s">
        <v>315</v>
      </c>
      <c r="C107" t="s">
        <v>316</v>
      </c>
    </row>
    <row r="108" spans="1:3" x14ac:dyDescent="0.25">
      <c r="A108" t="s">
        <v>547</v>
      </c>
      <c r="B108" t="s">
        <v>317</v>
      </c>
      <c r="C108" t="s">
        <v>318</v>
      </c>
    </row>
    <row r="109" spans="1:3" x14ac:dyDescent="0.25">
      <c r="A109" t="s">
        <v>547</v>
      </c>
      <c r="B109" t="s">
        <v>319</v>
      </c>
      <c r="C109" t="s">
        <v>320</v>
      </c>
    </row>
    <row r="110" spans="1:3" x14ac:dyDescent="0.25">
      <c r="A110" t="s">
        <v>547</v>
      </c>
      <c r="B110" t="s">
        <v>321</v>
      </c>
      <c r="C110" t="s">
        <v>322</v>
      </c>
    </row>
    <row r="111" spans="1:3" x14ac:dyDescent="0.25">
      <c r="A111" t="s">
        <v>547</v>
      </c>
      <c r="B111" t="s">
        <v>323</v>
      </c>
      <c r="C111" t="s">
        <v>324</v>
      </c>
    </row>
    <row r="112" spans="1:3" x14ac:dyDescent="0.25">
      <c r="A112" t="s">
        <v>547</v>
      </c>
      <c r="B112" t="s">
        <v>325</v>
      </c>
      <c r="C112" t="s">
        <v>326</v>
      </c>
    </row>
    <row r="113" spans="1:3" x14ac:dyDescent="0.25">
      <c r="A113" t="s">
        <v>547</v>
      </c>
      <c r="B113" t="s">
        <v>327</v>
      </c>
      <c r="C113" t="s">
        <v>328</v>
      </c>
    </row>
    <row r="114" spans="1:3" x14ac:dyDescent="0.25">
      <c r="A114" t="s">
        <v>547</v>
      </c>
      <c r="B114" t="s">
        <v>329</v>
      </c>
      <c r="C114" t="s">
        <v>330</v>
      </c>
    </row>
    <row r="115" spans="1:3" x14ac:dyDescent="0.25">
      <c r="A115" t="s">
        <v>547</v>
      </c>
      <c r="B115" t="s">
        <v>331</v>
      </c>
      <c r="C115" t="s">
        <v>332</v>
      </c>
    </row>
    <row r="116" spans="1:3" x14ac:dyDescent="0.25">
      <c r="A116" t="s">
        <v>547</v>
      </c>
      <c r="B116" t="s">
        <v>333</v>
      </c>
      <c r="C116" t="s">
        <v>334</v>
      </c>
    </row>
    <row r="117" spans="1:3" x14ac:dyDescent="0.25">
      <c r="A117" t="s">
        <v>547</v>
      </c>
      <c r="B117" t="s">
        <v>335</v>
      </c>
      <c r="C117" t="s">
        <v>336</v>
      </c>
    </row>
    <row r="118" spans="1:3" x14ac:dyDescent="0.25">
      <c r="A118" t="s">
        <v>547</v>
      </c>
      <c r="B118" t="s">
        <v>337</v>
      </c>
      <c r="C118" t="s">
        <v>338</v>
      </c>
    </row>
    <row r="119" spans="1:3" x14ac:dyDescent="0.25">
      <c r="A119" t="s">
        <v>547</v>
      </c>
      <c r="B119" t="s">
        <v>339</v>
      </c>
      <c r="C119" t="s">
        <v>340</v>
      </c>
    </row>
    <row r="120" spans="1:3" x14ac:dyDescent="0.25">
      <c r="A120" t="s">
        <v>547</v>
      </c>
      <c r="B120" t="s">
        <v>341</v>
      </c>
      <c r="C120" t="s">
        <v>342</v>
      </c>
    </row>
    <row r="121" spans="1:3" x14ac:dyDescent="0.25">
      <c r="A121" t="s">
        <v>547</v>
      </c>
      <c r="B121" t="s">
        <v>343</v>
      </c>
      <c r="C121" t="s">
        <v>344</v>
      </c>
    </row>
    <row r="122" spans="1:3" x14ac:dyDescent="0.25">
      <c r="A122" t="s">
        <v>547</v>
      </c>
      <c r="B122" t="s">
        <v>345</v>
      </c>
      <c r="C122" t="s">
        <v>346</v>
      </c>
    </row>
    <row r="123" spans="1:3" x14ac:dyDescent="0.25">
      <c r="A123" t="s">
        <v>547</v>
      </c>
      <c r="B123" t="s">
        <v>347</v>
      </c>
      <c r="C123" t="s">
        <v>348</v>
      </c>
    </row>
    <row r="124" spans="1:3" x14ac:dyDescent="0.25">
      <c r="A124" t="s">
        <v>547</v>
      </c>
      <c r="B124" t="s">
        <v>349</v>
      </c>
      <c r="C124" t="s">
        <v>350</v>
      </c>
    </row>
    <row r="125" spans="1:3" x14ac:dyDescent="0.25">
      <c r="A125" t="s">
        <v>547</v>
      </c>
      <c r="B125" t="s">
        <v>351</v>
      </c>
      <c r="C125" t="s">
        <v>352</v>
      </c>
    </row>
    <row r="126" spans="1:3" x14ac:dyDescent="0.25">
      <c r="A126" t="s">
        <v>547</v>
      </c>
      <c r="B126" t="s">
        <v>353</v>
      </c>
      <c r="C126" t="s">
        <v>354</v>
      </c>
    </row>
    <row r="127" spans="1:3" x14ac:dyDescent="0.25">
      <c r="A127" t="s">
        <v>547</v>
      </c>
      <c r="B127" t="s">
        <v>355</v>
      </c>
      <c r="C127" t="s">
        <v>356</v>
      </c>
    </row>
    <row r="128" spans="1:3" x14ac:dyDescent="0.25">
      <c r="A128" t="s">
        <v>547</v>
      </c>
      <c r="B128" t="s">
        <v>357</v>
      </c>
      <c r="C128" t="s">
        <v>358</v>
      </c>
    </row>
    <row r="129" spans="1:3" x14ac:dyDescent="0.25">
      <c r="A129" t="s">
        <v>547</v>
      </c>
      <c r="B129" t="s">
        <v>359</v>
      </c>
      <c r="C129" t="s">
        <v>360</v>
      </c>
    </row>
    <row r="130" spans="1:3" x14ac:dyDescent="0.25">
      <c r="A130" t="s">
        <v>547</v>
      </c>
      <c r="B130" t="s">
        <v>361</v>
      </c>
      <c r="C130" t="s">
        <v>362</v>
      </c>
    </row>
    <row r="131" spans="1:3" x14ac:dyDescent="0.25">
      <c r="A131" t="s">
        <v>547</v>
      </c>
      <c r="B131" t="s">
        <v>363</v>
      </c>
      <c r="C131" t="s">
        <v>364</v>
      </c>
    </row>
    <row r="132" spans="1:3" x14ac:dyDescent="0.25">
      <c r="A132" t="s">
        <v>547</v>
      </c>
      <c r="B132" t="s">
        <v>365</v>
      </c>
      <c r="C132" t="s">
        <v>366</v>
      </c>
    </row>
    <row r="133" spans="1:3" x14ac:dyDescent="0.25">
      <c r="A133" t="s">
        <v>547</v>
      </c>
      <c r="B133" t="s">
        <v>367</v>
      </c>
      <c r="C133" t="s">
        <v>368</v>
      </c>
    </row>
    <row r="134" spans="1:3" x14ac:dyDescent="0.25">
      <c r="A134" t="s">
        <v>547</v>
      </c>
      <c r="B134" t="s">
        <v>369</v>
      </c>
      <c r="C134" t="s">
        <v>370</v>
      </c>
    </row>
    <row r="135" spans="1:3" x14ac:dyDescent="0.25">
      <c r="A135" t="s">
        <v>547</v>
      </c>
      <c r="B135" t="s">
        <v>371</v>
      </c>
      <c r="C135" t="s">
        <v>372</v>
      </c>
    </row>
    <row r="136" spans="1:3" x14ac:dyDescent="0.25">
      <c r="A136" t="s">
        <v>547</v>
      </c>
      <c r="B136" t="s">
        <v>373</v>
      </c>
      <c r="C136" t="s">
        <v>374</v>
      </c>
    </row>
    <row r="137" spans="1:3" x14ac:dyDescent="0.25">
      <c r="A137" t="s">
        <v>547</v>
      </c>
      <c r="B137" t="s">
        <v>375</v>
      </c>
      <c r="C137" t="s">
        <v>376</v>
      </c>
    </row>
    <row r="138" spans="1:3" x14ac:dyDescent="0.25">
      <c r="A138" t="s">
        <v>547</v>
      </c>
      <c r="B138" t="s">
        <v>377</v>
      </c>
      <c r="C138" t="s">
        <v>378</v>
      </c>
    </row>
    <row r="139" spans="1:3" x14ac:dyDescent="0.25">
      <c r="A139" t="s">
        <v>547</v>
      </c>
      <c r="B139" t="s">
        <v>379</v>
      </c>
      <c r="C139" t="s">
        <v>380</v>
      </c>
    </row>
    <row r="140" spans="1:3" x14ac:dyDescent="0.25">
      <c r="A140" t="s">
        <v>547</v>
      </c>
      <c r="B140" t="s">
        <v>381</v>
      </c>
      <c r="C140" t="s">
        <v>382</v>
      </c>
    </row>
    <row r="141" spans="1:3" x14ac:dyDescent="0.25">
      <c r="A141" t="s">
        <v>547</v>
      </c>
      <c r="B141" t="s">
        <v>383</v>
      </c>
      <c r="C141" t="s">
        <v>384</v>
      </c>
    </row>
    <row r="142" spans="1:3" x14ac:dyDescent="0.25">
      <c r="A142" t="s">
        <v>547</v>
      </c>
      <c r="B142" t="s">
        <v>385</v>
      </c>
      <c r="C142" t="s">
        <v>386</v>
      </c>
    </row>
    <row r="143" spans="1:3" x14ac:dyDescent="0.25">
      <c r="A143" t="s">
        <v>547</v>
      </c>
      <c r="B143" t="s">
        <v>387</v>
      </c>
      <c r="C143" t="s">
        <v>388</v>
      </c>
    </row>
    <row r="144" spans="1:3" x14ac:dyDescent="0.25">
      <c r="A144" t="s">
        <v>547</v>
      </c>
      <c r="B144" t="s">
        <v>389</v>
      </c>
      <c r="C144" t="s">
        <v>390</v>
      </c>
    </row>
    <row r="145" spans="1:3" x14ac:dyDescent="0.25">
      <c r="A145" t="s">
        <v>547</v>
      </c>
      <c r="B145" t="s">
        <v>391</v>
      </c>
      <c r="C145" t="s">
        <v>392</v>
      </c>
    </row>
    <row r="146" spans="1:3" x14ac:dyDescent="0.25">
      <c r="A146" t="s">
        <v>547</v>
      </c>
      <c r="B146" t="s">
        <v>393</v>
      </c>
      <c r="C146" t="s">
        <v>394</v>
      </c>
    </row>
    <row r="147" spans="1:3" x14ac:dyDescent="0.25">
      <c r="A147" t="s">
        <v>547</v>
      </c>
      <c r="B147" t="s">
        <v>395</v>
      </c>
      <c r="C147" t="s">
        <v>396</v>
      </c>
    </row>
    <row r="148" spans="1:3" x14ac:dyDescent="0.25">
      <c r="A148" t="s">
        <v>547</v>
      </c>
      <c r="B148" t="s">
        <v>397</v>
      </c>
      <c r="C148" t="s">
        <v>398</v>
      </c>
    </row>
    <row r="149" spans="1:3" x14ac:dyDescent="0.25">
      <c r="A149" t="s">
        <v>547</v>
      </c>
      <c r="B149" t="s">
        <v>399</v>
      </c>
      <c r="C149" t="s">
        <v>400</v>
      </c>
    </row>
    <row r="150" spans="1:3" x14ac:dyDescent="0.25">
      <c r="A150" t="s">
        <v>547</v>
      </c>
      <c r="B150" t="s">
        <v>401</v>
      </c>
      <c r="C150" t="s">
        <v>402</v>
      </c>
    </row>
    <row r="151" spans="1:3" x14ac:dyDescent="0.25">
      <c r="A151" t="s">
        <v>547</v>
      </c>
      <c r="B151" t="s">
        <v>403</v>
      </c>
      <c r="C151" t="s">
        <v>404</v>
      </c>
    </row>
    <row r="152" spans="1:3" x14ac:dyDescent="0.25">
      <c r="A152" t="s">
        <v>547</v>
      </c>
      <c r="B152" t="s">
        <v>405</v>
      </c>
      <c r="C152" t="s">
        <v>406</v>
      </c>
    </row>
    <row r="153" spans="1:3" x14ac:dyDescent="0.25">
      <c r="A153" t="s">
        <v>547</v>
      </c>
      <c r="B153" t="s">
        <v>407</v>
      </c>
      <c r="C153" t="s">
        <v>408</v>
      </c>
    </row>
    <row r="154" spans="1:3" x14ac:dyDescent="0.25">
      <c r="A154" t="s">
        <v>547</v>
      </c>
      <c r="B154" t="s">
        <v>409</v>
      </c>
      <c r="C154" t="s">
        <v>410</v>
      </c>
    </row>
    <row r="155" spans="1:3" x14ac:dyDescent="0.25">
      <c r="A155" t="s">
        <v>547</v>
      </c>
      <c r="B155" t="s">
        <v>411</v>
      </c>
      <c r="C155" t="s">
        <v>412</v>
      </c>
    </row>
    <row r="156" spans="1:3" x14ac:dyDescent="0.25">
      <c r="A156" t="s">
        <v>547</v>
      </c>
      <c r="B156" t="s">
        <v>413</v>
      </c>
      <c r="C156" t="s">
        <v>414</v>
      </c>
    </row>
    <row r="157" spans="1:3" x14ac:dyDescent="0.25">
      <c r="A157" t="s">
        <v>547</v>
      </c>
      <c r="B157" t="s">
        <v>415</v>
      </c>
      <c r="C157" t="s">
        <v>416</v>
      </c>
    </row>
    <row r="158" spans="1:3" x14ac:dyDescent="0.25">
      <c r="A158" t="s">
        <v>547</v>
      </c>
      <c r="B158" t="s">
        <v>417</v>
      </c>
      <c r="C158" t="s">
        <v>418</v>
      </c>
    </row>
    <row r="159" spans="1:3" x14ac:dyDescent="0.25">
      <c r="A159" t="s">
        <v>547</v>
      </c>
      <c r="B159" t="s">
        <v>419</v>
      </c>
      <c r="C159" t="s">
        <v>420</v>
      </c>
    </row>
    <row r="160" spans="1:3" x14ac:dyDescent="0.25">
      <c r="A160" t="s">
        <v>547</v>
      </c>
      <c r="B160" t="s">
        <v>421</v>
      </c>
      <c r="C160" t="s">
        <v>422</v>
      </c>
    </row>
    <row r="161" spans="1:3" x14ac:dyDescent="0.25">
      <c r="A161" t="s">
        <v>547</v>
      </c>
      <c r="B161" t="s">
        <v>423</v>
      </c>
      <c r="C161" t="s">
        <v>424</v>
      </c>
    </row>
    <row r="162" spans="1:3" x14ac:dyDescent="0.25">
      <c r="A162" t="s">
        <v>547</v>
      </c>
      <c r="B162" t="s">
        <v>425</v>
      </c>
      <c r="C162" t="s">
        <v>426</v>
      </c>
    </row>
    <row r="163" spans="1:3" x14ac:dyDescent="0.25">
      <c r="A163" t="s">
        <v>547</v>
      </c>
      <c r="B163" t="s">
        <v>427</v>
      </c>
      <c r="C163" t="s">
        <v>428</v>
      </c>
    </row>
    <row r="164" spans="1:3" x14ac:dyDescent="0.25">
      <c r="A164" t="s">
        <v>547</v>
      </c>
      <c r="B164" t="s">
        <v>429</v>
      </c>
      <c r="C164" t="s">
        <v>430</v>
      </c>
    </row>
    <row r="165" spans="1:3" x14ac:dyDescent="0.25">
      <c r="A165" t="s">
        <v>547</v>
      </c>
      <c r="B165" t="s">
        <v>431</v>
      </c>
      <c r="C165" t="s">
        <v>432</v>
      </c>
    </row>
    <row r="166" spans="1:3" x14ac:dyDescent="0.25">
      <c r="A166" t="s">
        <v>547</v>
      </c>
      <c r="B166" t="s">
        <v>433</v>
      </c>
      <c r="C166" t="s">
        <v>434</v>
      </c>
    </row>
    <row r="167" spans="1:3" x14ac:dyDescent="0.25">
      <c r="A167" t="s">
        <v>547</v>
      </c>
      <c r="B167" t="s">
        <v>435</v>
      </c>
      <c r="C167" t="s">
        <v>436</v>
      </c>
    </row>
    <row r="168" spans="1:3" x14ac:dyDescent="0.25">
      <c r="A168" t="s">
        <v>547</v>
      </c>
      <c r="B168" t="s">
        <v>437</v>
      </c>
      <c r="C168" t="s">
        <v>438</v>
      </c>
    </row>
    <row r="169" spans="1:3" x14ac:dyDescent="0.25">
      <c r="A169" t="s">
        <v>547</v>
      </c>
      <c r="B169" t="s">
        <v>439</v>
      </c>
      <c r="C169" t="s">
        <v>440</v>
      </c>
    </row>
    <row r="170" spans="1:3" x14ac:dyDescent="0.25">
      <c r="A170" t="s">
        <v>547</v>
      </c>
      <c r="B170" t="s">
        <v>441</v>
      </c>
      <c r="C170" t="s">
        <v>442</v>
      </c>
    </row>
    <row r="171" spans="1:3" x14ac:dyDescent="0.25">
      <c r="A171" t="s">
        <v>547</v>
      </c>
      <c r="B171" t="s">
        <v>443</v>
      </c>
      <c r="C171" t="s">
        <v>444</v>
      </c>
    </row>
    <row r="172" spans="1:3" x14ac:dyDescent="0.25">
      <c r="A172" t="s">
        <v>547</v>
      </c>
      <c r="B172" t="s">
        <v>445</v>
      </c>
      <c r="C172" t="s">
        <v>446</v>
      </c>
    </row>
    <row r="173" spans="1:3" x14ac:dyDescent="0.25">
      <c r="A173" t="s">
        <v>547</v>
      </c>
      <c r="B173" t="s">
        <v>447</v>
      </c>
      <c r="C173" t="s">
        <v>448</v>
      </c>
    </row>
    <row r="174" spans="1:3" x14ac:dyDescent="0.25">
      <c r="A174" t="s">
        <v>547</v>
      </c>
      <c r="B174" t="s">
        <v>449</v>
      </c>
      <c r="C174" t="s">
        <v>450</v>
      </c>
    </row>
    <row r="175" spans="1:3" x14ac:dyDescent="0.25">
      <c r="A175" t="s">
        <v>547</v>
      </c>
      <c r="B175" t="s">
        <v>451</v>
      </c>
      <c r="C175" t="s">
        <v>452</v>
      </c>
    </row>
    <row r="176" spans="1:3" x14ac:dyDescent="0.25">
      <c r="A176" t="s">
        <v>547</v>
      </c>
      <c r="B176" t="s">
        <v>453</v>
      </c>
      <c r="C176" t="s">
        <v>454</v>
      </c>
    </row>
    <row r="177" spans="1:3" x14ac:dyDescent="0.25">
      <c r="A177" t="s">
        <v>547</v>
      </c>
      <c r="B177" t="s">
        <v>455</v>
      </c>
      <c r="C177" t="s">
        <v>456</v>
      </c>
    </row>
    <row r="178" spans="1:3" x14ac:dyDescent="0.25">
      <c r="A178" t="s">
        <v>547</v>
      </c>
      <c r="B178" t="s">
        <v>457</v>
      </c>
      <c r="C178" t="s">
        <v>458</v>
      </c>
    </row>
    <row r="179" spans="1:3" x14ac:dyDescent="0.25">
      <c r="A179" t="s">
        <v>547</v>
      </c>
      <c r="B179" t="s">
        <v>459</v>
      </c>
      <c r="C179" t="s">
        <v>460</v>
      </c>
    </row>
    <row r="180" spans="1:3" x14ac:dyDescent="0.25">
      <c r="A180" t="s">
        <v>547</v>
      </c>
      <c r="B180" t="s">
        <v>461</v>
      </c>
      <c r="C180" t="s">
        <v>462</v>
      </c>
    </row>
    <row r="181" spans="1:3" x14ac:dyDescent="0.25">
      <c r="A181" t="s">
        <v>547</v>
      </c>
      <c r="B181" t="s">
        <v>463</v>
      </c>
      <c r="C181" t="s">
        <v>464</v>
      </c>
    </row>
    <row r="182" spans="1:3" x14ac:dyDescent="0.25">
      <c r="A182" t="s">
        <v>547</v>
      </c>
      <c r="B182" t="s">
        <v>465</v>
      </c>
      <c r="C182" t="s">
        <v>466</v>
      </c>
    </row>
    <row r="183" spans="1:3" x14ac:dyDescent="0.25">
      <c r="A183" t="s">
        <v>547</v>
      </c>
      <c r="B183" t="s">
        <v>467</v>
      </c>
      <c r="C183" t="s">
        <v>468</v>
      </c>
    </row>
    <row r="184" spans="1:3" x14ac:dyDescent="0.25">
      <c r="A184" t="s">
        <v>547</v>
      </c>
      <c r="B184" t="s">
        <v>469</v>
      </c>
      <c r="C184" t="s">
        <v>470</v>
      </c>
    </row>
    <row r="185" spans="1:3" x14ac:dyDescent="0.25">
      <c r="A185" t="s">
        <v>547</v>
      </c>
      <c r="B185" t="s">
        <v>471</v>
      </c>
      <c r="C185" t="s">
        <v>472</v>
      </c>
    </row>
    <row r="186" spans="1:3" x14ac:dyDescent="0.25">
      <c r="A186" t="s">
        <v>547</v>
      </c>
      <c r="B186" t="s">
        <v>473</v>
      </c>
      <c r="C186" t="s">
        <v>474</v>
      </c>
    </row>
    <row r="187" spans="1:3" x14ac:dyDescent="0.25">
      <c r="A187" t="s">
        <v>547</v>
      </c>
      <c r="B187" t="s">
        <v>475</v>
      </c>
      <c r="C187" t="s">
        <v>476</v>
      </c>
    </row>
    <row r="188" spans="1:3" x14ac:dyDescent="0.25">
      <c r="A188" t="s">
        <v>547</v>
      </c>
      <c r="B188" t="s">
        <v>477</v>
      </c>
      <c r="C188" t="s">
        <v>478</v>
      </c>
    </row>
    <row r="189" spans="1:3" x14ac:dyDescent="0.25">
      <c r="A189" t="s">
        <v>547</v>
      </c>
      <c r="B189" t="s">
        <v>479</v>
      </c>
      <c r="C189" t="s">
        <v>480</v>
      </c>
    </row>
    <row r="190" spans="1:3" x14ac:dyDescent="0.25">
      <c r="A190" t="s">
        <v>547</v>
      </c>
      <c r="B190" t="s">
        <v>481</v>
      </c>
      <c r="C190" t="s">
        <v>482</v>
      </c>
    </row>
    <row r="191" spans="1:3" x14ac:dyDescent="0.25">
      <c r="A191" t="s">
        <v>547</v>
      </c>
      <c r="B191" t="s">
        <v>483</v>
      </c>
      <c r="C191" t="s">
        <v>484</v>
      </c>
    </row>
    <row r="192" spans="1:3" x14ac:dyDescent="0.25">
      <c r="A192" t="s">
        <v>547</v>
      </c>
      <c r="B192" t="s">
        <v>485</v>
      </c>
      <c r="C192" t="s">
        <v>486</v>
      </c>
    </row>
    <row r="193" spans="1:3" x14ac:dyDescent="0.25">
      <c r="A193" t="s">
        <v>547</v>
      </c>
      <c r="B193" t="s">
        <v>487</v>
      </c>
      <c r="C193" t="s">
        <v>488</v>
      </c>
    </row>
    <row r="194" spans="1:3" x14ac:dyDescent="0.25">
      <c r="A194" t="s">
        <v>547</v>
      </c>
      <c r="B194" t="s">
        <v>489</v>
      </c>
      <c r="C194" t="s">
        <v>490</v>
      </c>
    </row>
    <row r="195" spans="1:3" x14ac:dyDescent="0.25">
      <c r="A195" t="s">
        <v>547</v>
      </c>
      <c r="B195" t="s">
        <v>491</v>
      </c>
      <c r="C195" t="s">
        <v>492</v>
      </c>
    </row>
    <row r="196" spans="1:3" x14ac:dyDescent="0.25">
      <c r="A196" t="s">
        <v>547</v>
      </c>
      <c r="B196" t="s">
        <v>493</v>
      </c>
      <c r="C196" t="s">
        <v>494</v>
      </c>
    </row>
    <row r="197" spans="1:3" x14ac:dyDescent="0.25">
      <c r="A197" t="s">
        <v>547</v>
      </c>
      <c r="B197" t="s">
        <v>495</v>
      </c>
      <c r="C197" t="s">
        <v>496</v>
      </c>
    </row>
    <row r="198" spans="1:3" x14ac:dyDescent="0.25">
      <c r="A198" t="s">
        <v>547</v>
      </c>
      <c r="B198" t="s">
        <v>497</v>
      </c>
      <c r="C198" t="s">
        <v>498</v>
      </c>
    </row>
    <row r="199" spans="1:3" x14ac:dyDescent="0.25">
      <c r="A199" t="s">
        <v>547</v>
      </c>
      <c r="B199" t="s">
        <v>499</v>
      </c>
      <c r="C199" t="s">
        <v>500</v>
      </c>
    </row>
    <row r="200" spans="1:3" x14ac:dyDescent="0.25">
      <c r="A200" t="s">
        <v>547</v>
      </c>
      <c r="B200" t="s">
        <v>501</v>
      </c>
      <c r="C200" t="s">
        <v>502</v>
      </c>
    </row>
    <row r="201" spans="1:3" x14ac:dyDescent="0.25">
      <c r="A201" t="s">
        <v>547</v>
      </c>
      <c r="B201" t="s">
        <v>503</v>
      </c>
      <c r="C201" t="s">
        <v>504</v>
      </c>
    </row>
    <row r="202" spans="1:3" x14ac:dyDescent="0.25">
      <c r="A202" t="s">
        <v>547</v>
      </c>
      <c r="B202" t="s">
        <v>505</v>
      </c>
      <c r="C202" t="s">
        <v>506</v>
      </c>
    </row>
    <row r="203" spans="1:3" x14ac:dyDescent="0.25">
      <c r="A203" t="s">
        <v>547</v>
      </c>
      <c r="B203" t="s">
        <v>507</v>
      </c>
      <c r="C203" t="s">
        <v>508</v>
      </c>
    </row>
    <row r="204" spans="1:3" x14ac:dyDescent="0.25">
      <c r="A204" t="s">
        <v>547</v>
      </c>
      <c r="B204" t="s">
        <v>509</v>
      </c>
      <c r="C204" t="s">
        <v>510</v>
      </c>
    </row>
    <row r="205" spans="1:3" x14ac:dyDescent="0.25">
      <c r="A205" t="s">
        <v>547</v>
      </c>
      <c r="B205" t="s">
        <v>511</v>
      </c>
      <c r="C205" t="s">
        <v>512</v>
      </c>
    </row>
    <row r="206" spans="1:3" x14ac:dyDescent="0.25">
      <c r="A206" t="s">
        <v>547</v>
      </c>
      <c r="B206" t="s">
        <v>513</v>
      </c>
      <c r="C206" t="s">
        <v>514</v>
      </c>
    </row>
    <row r="207" spans="1:3" x14ac:dyDescent="0.25">
      <c r="A207" t="s">
        <v>547</v>
      </c>
      <c r="B207" t="s">
        <v>515</v>
      </c>
      <c r="C207" t="s">
        <v>516</v>
      </c>
    </row>
    <row r="208" spans="1:3" x14ac:dyDescent="0.25">
      <c r="A208" t="s">
        <v>547</v>
      </c>
      <c r="B208" t="s">
        <v>517</v>
      </c>
      <c r="C208" t="s">
        <v>518</v>
      </c>
    </row>
    <row r="209" spans="1:3" x14ac:dyDescent="0.25">
      <c r="A209" t="s">
        <v>547</v>
      </c>
      <c r="B209" t="s">
        <v>519</v>
      </c>
      <c r="C209" t="s">
        <v>520</v>
      </c>
    </row>
    <row r="210" spans="1:3" x14ac:dyDescent="0.25">
      <c r="A210" t="s">
        <v>547</v>
      </c>
      <c r="B210" t="s">
        <v>521</v>
      </c>
      <c r="C210" t="s">
        <v>522</v>
      </c>
    </row>
    <row r="211" spans="1:3" x14ac:dyDescent="0.25">
      <c r="A211" t="s">
        <v>547</v>
      </c>
      <c r="B211" t="s">
        <v>523</v>
      </c>
      <c r="C211" t="s">
        <v>524</v>
      </c>
    </row>
    <row r="212" spans="1:3" x14ac:dyDescent="0.25">
      <c r="A212" t="s">
        <v>547</v>
      </c>
      <c r="B212" t="s">
        <v>525</v>
      </c>
      <c r="C212" t="s">
        <v>526</v>
      </c>
    </row>
    <row r="213" spans="1:3" x14ac:dyDescent="0.25">
      <c r="A213" t="s">
        <v>547</v>
      </c>
      <c r="B213" t="s">
        <v>527</v>
      </c>
      <c r="C213" t="s">
        <v>528</v>
      </c>
    </row>
    <row r="214" spans="1:3" x14ac:dyDescent="0.25">
      <c r="A214" t="s">
        <v>547</v>
      </c>
      <c r="B214" t="s">
        <v>529</v>
      </c>
      <c r="C214" t="s">
        <v>530</v>
      </c>
    </row>
    <row r="215" spans="1:3" x14ac:dyDescent="0.25">
      <c r="A215" t="s">
        <v>547</v>
      </c>
      <c r="B215" t="s">
        <v>531</v>
      </c>
      <c r="C215" t="s">
        <v>532</v>
      </c>
    </row>
    <row r="216" spans="1:3" x14ac:dyDescent="0.25">
      <c r="A216" t="s">
        <v>547</v>
      </c>
      <c r="B216" t="s">
        <v>533</v>
      </c>
      <c r="C216" t="s">
        <v>534</v>
      </c>
    </row>
    <row r="217" spans="1:3" x14ac:dyDescent="0.25">
      <c r="A217" t="s">
        <v>547</v>
      </c>
      <c r="B217" t="s">
        <v>535</v>
      </c>
      <c r="C217" t="s">
        <v>536</v>
      </c>
    </row>
    <row r="218" spans="1:3" x14ac:dyDescent="0.25">
      <c r="A218" t="s">
        <v>547</v>
      </c>
      <c r="B218" t="s">
        <v>537</v>
      </c>
      <c r="C218" t="s">
        <v>538</v>
      </c>
    </row>
    <row r="219" spans="1:3" x14ac:dyDescent="0.25">
      <c r="A219" t="s">
        <v>547</v>
      </c>
      <c r="B219" t="s">
        <v>539</v>
      </c>
      <c r="C219" t="s">
        <v>540</v>
      </c>
    </row>
    <row r="220" spans="1:3" x14ac:dyDescent="0.25">
      <c r="A220" t="s">
        <v>547</v>
      </c>
      <c r="B220" t="s">
        <v>541</v>
      </c>
      <c r="C220" t="s">
        <v>542</v>
      </c>
    </row>
    <row r="221" spans="1:3" x14ac:dyDescent="0.25">
      <c r="A221" t="s">
        <v>547</v>
      </c>
      <c r="B221" t="s">
        <v>543</v>
      </c>
      <c r="C221" t="s">
        <v>544</v>
      </c>
    </row>
    <row r="222" spans="1:3" x14ac:dyDescent="0.25">
      <c r="A222" t="s">
        <v>547</v>
      </c>
      <c r="B222" t="s">
        <v>545</v>
      </c>
      <c r="C222" t="s">
        <v>546</v>
      </c>
    </row>
    <row r="224" spans="1:3" x14ac:dyDescent="0.25">
      <c r="A224" t="s">
        <v>548</v>
      </c>
      <c r="B224" t="s">
        <v>549</v>
      </c>
      <c r="C224" t="s">
        <v>555</v>
      </c>
    </row>
    <row r="225" spans="1:3" x14ac:dyDescent="0.25">
      <c r="A225" t="s">
        <v>548</v>
      </c>
      <c r="B225" t="s">
        <v>550</v>
      </c>
      <c r="C225" t="s">
        <v>556</v>
      </c>
    </row>
    <row r="226" spans="1:3" x14ac:dyDescent="0.25">
      <c r="A226" t="s">
        <v>548</v>
      </c>
      <c r="B226" t="s">
        <v>551</v>
      </c>
      <c r="C226" t="s">
        <v>559</v>
      </c>
    </row>
    <row r="227" spans="1:3" x14ac:dyDescent="0.25">
      <c r="A227" t="s">
        <v>548</v>
      </c>
      <c r="B227" t="s">
        <v>552</v>
      </c>
      <c r="C227" t="s">
        <v>560</v>
      </c>
    </row>
    <row r="228" spans="1:3" x14ac:dyDescent="0.25">
      <c r="A228" t="s">
        <v>548</v>
      </c>
      <c r="B228" t="s">
        <v>553</v>
      </c>
      <c r="C228" t="s">
        <v>557</v>
      </c>
    </row>
    <row r="229" spans="1:3" x14ac:dyDescent="0.25">
      <c r="A229" t="s">
        <v>548</v>
      </c>
      <c r="B229" t="s">
        <v>554</v>
      </c>
      <c r="C229" t="s">
        <v>558</v>
      </c>
    </row>
    <row r="231" spans="1:3" x14ac:dyDescent="0.25">
      <c r="A231" t="s">
        <v>620</v>
      </c>
      <c r="B231" t="s">
        <v>621</v>
      </c>
      <c r="C231" t="s">
        <v>622</v>
      </c>
    </row>
    <row r="232" spans="1:3" x14ac:dyDescent="0.25">
      <c r="A232" t="s">
        <v>620</v>
      </c>
      <c r="B232" t="s">
        <v>623</v>
      </c>
      <c r="C232" t="s">
        <v>624</v>
      </c>
    </row>
    <row r="233" spans="1:3" x14ac:dyDescent="0.25">
      <c r="A233" t="s">
        <v>620</v>
      </c>
      <c r="B233" t="s">
        <v>625</v>
      </c>
      <c r="C233" t="s">
        <v>626</v>
      </c>
    </row>
    <row r="234" spans="1:3" x14ac:dyDescent="0.25">
      <c r="A234" t="s">
        <v>620</v>
      </c>
      <c r="B234" t="s">
        <v>627</v>
      </c>
      <c r="C234" t="s">
        <v>628</v>
      </c>
    </row>
    <row r="235" spans="1:3" x14ac:dyDescent="0.25">
      <c r="A235" t="s">
        <v>620</v>
      </c>
      <c r="B235" t="s">
        <v>629</v>
      </c>
      <c r="C235" t="s">
        <v>630</v>
      </c>
    </row>
    <row r="236" spans="1:3" x14ac:dyDescent="0.25">
      <c r="A236" t="s">
        <v>620</v>
      </c>
      <c r="B236" t="s">
        <v>631</v>
      </c>
      <c r="C236" t="s">
        <v>632</v>
      </c>
    </row>
    <row r="237" spans="1:3" x14ac:dyDescent="0.25">
      <c r="A237" t="s">
        <v>620</v>
      </c>
      <c r="B237" t="s">
        <v>633</v>
      </c>
      <c r="C237" t="s">
        <v>634</v>
      </c>
    </row>
    <row r="238" spans="1:3" x14ac:dyDescent="0.25">
      <c r="A238" t="s">
        <v>620</v>
      </c>
      <c r="B238" t="s">
        <v>635</v>
      </c>
      <c r="C238" t="s">
        <v>636</v>
      </c>
    </row>
    <row r="239" spans="1:3" x14ac:dyDescent="0.25">
      <c r="A239" t="s">
        <v>620</v>
      </c>
      <c r="B239" t="s">
        <v>637</v>
      </c>
      <c r="C239" t="s">
        <v>638</v>
      </c>
    </row>
    <row r="240" spans="1:3" x14ac:dyDescent="0.25">
      <c r="A240" t="s">
        <v>620</v>
      </c>
      <c r="B240" t="s">
        <v>639</v>
      </c>
      <c r="C240" t="s">
        <v>640</v>
      </c>
    </row>
    <row r="241" spans="1:3" x14ac:dyDescent="0.25">
      <c r="A241" t="s">
        <v>620</v>
      </c>
      <c r="B241" t="s">
        <v>641</v>
      </c>
      <c r="C241" t="s">
        <v>642</v>
      </c>
    </row>
    <row r="242" spans="1:3" x14ac:dyDescent="0.25">
      <c r="A242" t="s">
        <v>620</v>
      </c>
      <c r="B242" t="s">
        <v>643</v>
      </c>
      <c r="C242" t="s">
        <v>644</v>
      </c>
    </row>
    <row r="243" spans="1:3" x14ac:dyDescent="0.25">
      <c r="A243" t="s">
        <v>620</v>
      </c>
      <c r="B243" t="s">
        <v>645</v>
      </c>
      <c r="C243" t="s">
        <v>646</v>
      </c>
    </row>
    <row r="244" spans="1:3" x14ac:dyDescent="0.25">
      <c r="A244" t="s">
        <v>620</v>
      </c>
      <c r="B244" t="s">
        <v>647</v>
      </c>
      <c r="C244" t="s">
        <v>648</v>
      </c>
    </row>
    <row r="245" spans="1:3" x14ac:dyDescent="0.25">
      <c r="A245" t="s">
        <v>620</v>
      </c>
      <c r="B245" t="s">
        <v>649</v>
      </c>
      <c r="C245" t="s">
        <v>650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875D9D-E08A-45B5-B6C2-E8F9431BDCEE}">
  <dimension ref="A1:E2"/>
  <sheetViews>
    <sheetView workbookViewId="0">
      <selection activeCell="E3" sqref="E3"/>
    </sheetView>
  </sheetViews>
  <sheetFormatPr defaultRowHeight="15" x14ac:dyDescent="0.25"/>
  <cols>
    <col min="1" max="1" width="50.7109375" customWidth="1"/>
    <col min="2" max="2" width="22.42578125" customWidth="1"/>
    <col min="3" max="3" width="10.42578125" customWidth="1"/>
    <col min="4" max="4" width="17.28515625" customWidth="1"/>
    <col min="5" max="5" width="14.7109375" customWidth="1"/>
  </cols>
  <sheetData>
    <row r="1" spans="1:5" s="1" customFormat="1" x14ac:dyDescent="0.25">
      <c r="A1" s="1" t="s">
        <v>201</v>
      </c>
      <c r="B1" s="1" t="s">
        <v>200</v>
      </c>
      <c r="C1" s="1" t="s">
        <v>202</v>
      </c>
      <c r="D1" s="1" t="s">
        <v>678</v>
      </c>
      <c r="E1" s="1" t="s">
        <v>680</v>
      </c>
    </row>
    <row r="2" spans="1:5" x14ac:dyDescent="0.25">
      <c r="A2" t="s">
        <v>676</v>
      </c>
      <c r="B2" t="s">
        <v>677</v>
      </c>
      <c r="C2">
        <v>8122023.0999999996</v>
      </c>
      <c r="D2" t="s">
        <v>679</v>
      </c>
      <c r="E2" t="s">
        <v>681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7c6fdf2-2b16-4796-b02b-de1ac0eff65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D1C6E16BF885489594E86CBA21B450" ma:contentTypeVersion="11" ma:contentTypeDescription="Create a new document." ma:contentTypeScope="" ma:versionID="2160d993e39eeef41e6bdf1980513a13">
  <xsd:schema xmlns:xsd="http://www.w3.org/2001/XMLSchema" xmlns:xs="http://www.w3.org/2001/XMLSchema" xmlns:p="http://schemas.microsoft.com/office/2006/metadata/properties" xmlns:ns3="57c6fdf2-2b16-4796-b02b-de1ac0eff651" xmlns:ns4="3cbbd2a7-e876-453c-968a-854f39261693" targetNamespace="http://schemas.microsoft.com/office/2006/metadata/properties" ma:root="true" ma:fieldsID="b78bb3349ee9b0c811c7db0f947e57bf" ns3:_="" ns4:_="">
    <xsd:import namespace="57c6fdf2-2b16-4796-b02b-de1ac0eff651"/>
    <xsd:import namespace="3cbbd2a7-e876-453c-968a-854f392616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6fdf2-2b16-4796-b02b-de1ac0eff65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2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bbd2a7-e876-453c-968a-854f3926169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5300E25-631D-416B-B1B1-035DA93FCBC5}">
  <ds:schemaRefs>
    <ds:schemaRef ds:uri="http://schemas.microsoft.com/office/2006/metadata/properties"/>
    <ds:schemaRef ds:uri="http://schemas.microsoft.com/office/infopath/2007/PartnerControls"/>
    <ds:schemaRef ds:uri="57c6fdf2-2b16-4796-b02b-de1ac0eff651"/>
  </ds:schemaRefs>
</ds:datastoreItem>
</file>

<file path=customXml/itemProps2.xml><?xml version="1.0" encoding="utf-8"?>
<ds:datastoreItem xmlns:ds="http://schemas.openxmlformats.org/officeDocument/2006/customXml" ds:itemID="{EF28A5D9-BE18-4684-815A-AE331B5D4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c6fdf2-2b16-4796-b02b-de1ac0eff651"/>
    <ds:schemaRef ds:uri="3cbbd2a7-e876-453c-968a-854f392616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79E516C-BB1A-4B36-BC40-ADCDCDD9F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Chemutai, Abigael (ILRI)</dc:creator>
  <cp:keywords/>
  <dc:description/>
  <cp:lastModifiedBy>Ibayi, Eugine (ILRI)</cp:lastModifiedBy>
  <cp:revision/>
  <dcterms:created xsi:type="dcterms:W3CDTF">2023-12-05T05:25:49Z</dcterms:created>
  <dcterms:modified xsi:type="dcterms:W3CDTF">2023-12-11T06:52:35Z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0x01010015D1C6E16BF885489594E86CBA21B450</vt:lpwstr>
  </property>
</Properties>
</file>